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1 Archive Operating Budget\2018-19 OPERATING BUDGET\FCS Website\"/>
    </mc:Choice>
  </mc:AlternateContent>
  <workbookProtection workbookAlgorithmName="SHA-512" workbookHashValue="RfJPL4s7Clqwe0Ikp41EwWEcAQqtoRAtzLo7HTZPdNM2azjV2+objvr574lKYsimylXRAUDC9hH4ZIph2nDv4Q==" workbookSaltValue="uLEG7FjvL6ooGqhEvF/YbQ==" workbookSpinCount="100000" lockStructure="1"/>
  <bookViews>
    <workbookView xWindow="0" yWindow="0" windowWidth="21570" windowHeight="10215" tabRatio="907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2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1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2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1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2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1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2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1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2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1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2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1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2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1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2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1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2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1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2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1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2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1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_xlnm.Print_Area" localSheetId="2">Broward!$A$1:$G$55</definedName>
    <definedName name="_xlnm.Print_Area" localSheetId="3">'Central Florida'!$A$1:$G$55</definedName>
    <definedName name="_xlnm.Print_Area" localSheetId="4">Chipola!$A$1:$G$55</definedName>
    <definedName name="_xlnm.Print_Area" localSheetId="5">Daytona!$A$1:$G$55</definedName>
    <definedName name="_xlnm.Print_Area" localSheetId="1">'Eastern Florida'!$A$1:$G$55</definedName>
    <definedName name="_xlnm.Print_Area" localSheetId="12">'Florida Gateway'!$A$1:$G$55</definedName>
    <definedName name="_xlnm.Print_Area" localSheetId="8">'Florida Keys'!$A$1:$G$55</definedName>
    <definedName name="_xlnm.Print_Area" localSheetId="6">'Florida SouthWestern'!$A$1:$G$55</definedName>
    <definedName name="_xlnm.Print_Area" localSheetId="7">'Florida State College'!$A$1:$G$55</definedName>
    <definedName name="_xlnm.Print_Area" localSheetId="9">'Gulf Coast'!$A$1:$G$55</definedName>
    <definedName name="_xlnm.Print_Area" localSheetId="10">Hillsborough!$A$1:$G$55</definedName>
    <definedName name="_xlnm.Print_Area" localSheetId="11">'Indian River'!$A$1:$G$55</definedName>
    <definedName name="_xlnm.Print_Area" localSheetId="13">'Lake-Sumter'!$A$1:$G$55</definedName>
    <definedName name="_xlnm.Print_Area" localSheetId="15">'Miami Dade'!$A$1:$G$55</definedName>
    <definedName name="_xlnm.Print_Area" localSheetId="16">'North Florida'!$A$1:$G$55</definedName>
    <definedName name="_xlnm.Print_Area" localSheetId="17">'Northwest Florida'!$A$1:$G$55</definedName>
    <definedName name="_xlnm.Print_Area" localSheetId="18">'Palm Beach'!$A$1:$G$55</definedName>
    <definedName name="_xlnm.Print_Area" localSheetId="19">'Pasco-Hernando'!$A$1:$G$55</definedName>
    <definedName name="_xlnm.Print_Area" localSheetId="20">Pensacola!$A$1:$G$55</definedName>
    <definedName name="_xlnm.Print_Area" localSheetId="21">Polk!$A$1:$G$55</definedName>
    <definedName name="_xlnm.Print_Area" localSheetId="24">'Santa Fe'!$A$1:$G$55</definedName>
    <definedName name="_xlnm.Print_Area" localSheetId="25">Seminole!$A$1:$G$55</definedName>
    <definedName name="_xlnm.Print_Area" localSheetId="26">'South Florida'!$A$1:$G$55</definedName>
    <definedName name="_xlnm.Print_Area" localSheetId="22">'St. Johns River'!$A$1:$G$55</definedName>
    <definedName name="_xlnm.Print_Area" localSheetId="23">'St. Pete'!$A$1:$G$55</definedName>
    <definedName name="_xlnm.Print_Area" localSheetId="14">'State College of Florida'!$A$1:$G$55</definedName>
    <definedName name="_xlnm.Print_Area" localSheetId="0">Summary!$A$1:$G$55</definedName>
    <definedName name="_xlnm.Print_Area" localSheetId="27">Tallahassee!$A$1:$G$55</definedName>
    <definedName name="_xlnm.Print_Area" localSheetId="28">Valencia!$A$1:$G$55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2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1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Z_8CA1AA3C_D3A6_493D_93EE_74DE1406A5FE_.wvu.PrintArea" localSheetId="2" hidden="1">Broward!$A$5:$F$53</definedName>
    <definedName name="Z_8CA1AA3C_D3A6_493D_93EE_74DE1406A5FE_.wvu.PrintArea" localSheetId="3" hidden="1">'Central Florida'!$A$5:$F$53</definedName>
    <definedName name="Z_8CA1AA3C_D3A6_493D_93EE_74DE1406A5FE_.wvu.PrintArea" localSheetId="4" hidden="1">Chipola!$A$5:$F$53</definedName>
    <definedName name="Z_8CA1AA3C_D3A6_493D_93EE_74DE1406A5FE_.wvu.PrintArea" localSheetId="5" hidden="1">Daytona!$A$5:$F$53</definedName>
    <definedName name="Z_8CA1AA3C_D3A6_493D_93EE_74DE1406A5FE_.wvu.PrintArea" localSheetId="1" hidden="1">'Eastern Florida'!$A$5:$F$53</definedName>
    <definedName name="Z_8CA1AA3C_D3A6_493D_93EE_74DE1406A5FE_.wvu.PrintArea" localSheetId="12" hidden="1">'Florida Gateway'!$A$5:$F$53</definedName>
    <definedName name="Z_8CA1AA3C_D3A6_493D_93EE_74DE1406A5FE_.wvu.PrintArea" localSheetId="8" hidden="1">'Florida Keys'!$A$5:$F$53</definedName>
    <definedName name="Z_8CA1AA3C_D3A6_493D_93EE_74DE1406A5FE_.wvu.PrintArea" localSheetId="6" hidden="1">'Florida SouthWestern'!$A$5:$F$53</definedName>
    <definedName name="Z_8CA1AA3C_D3A6_493D_93EE_74DE1406A5FE_.wvu.PrintArea" localSheetId="7" hidden="1">'Florida State College'!$A$5:$F$53</definedName>
    <definedName name="Z_8CA1AA3C_D3A6_493D_93EE_74DE1406A5FE_.wvu.PrintArea" localSheetId="9" hidden="1">'Gulf Coast'!$A$5:$F$53</definedName>
    <definedName name="Z_8CA1AA3C_D3A6_493D_93EE_74DE1406A5FE_.wvu.PrintArea" localSheetId="10" hidden="1">Hillsborough!$A$5:$F$53</definedName>
    <definedName name="Z_8CA1AA3C_D3A6_493D_93EE_74DE1406A5FE_.wvu.PrintArea" localSheetId="11" hidden="1">'Indian River'!$A$5:$F$53</definedName>
    <definedName name="Z_8CA1AA3C_D3A6_493D_93EE_74DE1406A5FE_.wvu.PrintArea" localSheetId="13" hidden="1">'Lake-Sumter'!$A$5:$F$53</definedName>
    <definedName name="Z_8CA1AA3C_D3A6_493D_93EE_74DE1406A5FE_.wvu.PrintArea" localSheetId="15" hidden="1">'Miami Dade'!$A$5:$F$53</definedName>
    <definedName name="Z_8CA1AA3C_D3A6_493D_93EE_74DE1406A5FE_.wvu.PrintArea" localSheetId="16" hidden="1">'North Florida'!$A$5:$F$53</definedName>
    <definedName name="Z_8CA1AA3C_D3A6_493D_93EE_74DE1406A5FE_.wvu.PrintArea" localSheetId="17" hidden="1">'Northwest Florida'!$A$5:$F$53</definedName>
    <definedName name="Z_8CA1AA3C_D3A6_493D_93EE_74DE1406A5FE_.wvu.PrintArea" localSheetId="18" hidden="1">'Palm Beach'!$A$5:$F$53</definedName>
    <definedName name="Z_8CA1AA3C_D3A6_493D_93EE_74DE1406A5FE_.wvu.PrintArea" localSheetId="19" hidden="1">'Pasco-Hernando'!$A$5:$F$53</definedName>
    <definedName name="Z_8CA1AA3C_D3A6_493D_93EE_74DE1406A5FE_.wvu.PrintArea" localSheetId="20" hidden="1">Pensacola!$A$5:$F$53</definedName>
    <definedName name="Z_8CA1AA3C_D3A6_493D_93EE_74DE1406A5FE_.wvu.PrintArea" localSheetId="21" hidden="1">Polk!$A$5:$F$53</definedName>
    <definedName name="Z_8CA1AA3C_D3A6_493D_93EE_74DE1406A5FE_.wvu.PrintArea" localSheetId="24" hidden="1">'Santa Fe'!$A$5:$F$53</definedName>
    <definedName name="Z_8CA1AA3C_D3A6_493D_93EE_74DE1406A5FE_.wvu.PrintArea" localSheetId="25" hidden="1">Seminole!$A$5:$F$53</definedName>
    <definedName name="Z_8CA1AA3C_D3A6_493D_93EE_74DE1406A5FE_.wvu.PrintArea" localSheetId="26" hidden="1">'South Florida'!$A$5:$F$53</definedName>
    <definedName name="Z_8CA1AA3C_D3A6_493D_93EE_74DE1406A5FE_.wvu.PrintArea" localSheetId="22" hidden="1">'St. Johns River'!$A$5:$F$53</definedName>
    <definedName name="Z_8CA1AA3C_D3A6_493D_93EE_74DE1406A5FE_.wvu.PrintArea" localSheetId="23" hidden="1">'St. Pete'!$A$5:$F$53</definedName>
    <definedName name="Z_8CA1AA3C_D3A6_493D_93EE_74DE1406A5FE_.wvu.PrintArea" localSheetId="14" hidden="1">'State College of Florida'!$A$5:$F$53</definedName>
    <definedName name="Z_8CA1AA3C_D3A6_493D_93EE_74DE1406A5FE_.wvu.PrintArea" localSheetId="0" hidden="1">Summary!$A$5:$F$53</definedName>
    <definedName name="Z_8CA1AA3C_D3A6_493D_93EE_74DE1406A5FE_.wvu.PrintArea" localSheetId="27" hidden="1">Tallahassee!$A$5:$F$53</definedName>
    <definedName name="Z_8CA1AA3C_D3A6_493D_93EE_74DE1406A5FE_.wvu.PrintArea" localSheetId="28" hidden="1">Valencia!$A$5:$F$53</definedName>
  </definedNames>
  <calcPr calcId="162913"/>
</workbook>
</file>

<file path=xl/calcChain.xml><?xml version="1.0" encoding="utf-8"?>
<calcChain xmlns="http://schemas.openxmlformats.org/spreadsheetml/2006/main">
  <c r="E15" i="29" l="1"/>
  <c r="E14" i="29" l="1"/>
  <c r="E41" i="29" l="1"/>
  <c r="E37" i="29"/>
  <c r="D34" i="29"/>
  <c r="E27" i="29"/>
  <c r="E26" i="29"/>
  <c r="E20" i="29"/>
  <c r="E19" i="29"/>
  <c r="E17" i="29" l="1"/>
  <c r="E22" i="29"/>
  <c r="E29" i="29"/>
  <c r="E24" i="29" l="1"/>
  <c r="E45" i="29" s="1"/>
  <c r="D33" i="29" l="1"/>
  <c r="E36" i="29" s="1"/>
  <c r="E39" i="29" s="1"/>
</calcChain>
</file>

<file path=xl/sharedStrings.xml><?xml version="1.0" encoding="utf-8"?>
<sst xmlns="http://schemas.openxmlformats.org/spreadsheetml/2006/main" count="926" uniqueCount="76">
  <si>
    <t>THE FLORIDA COLLEGE SYSTEM</t>
  </si>
  <si>
    <t>COLLEGE OPERATING BUDGET</t>
  </si>
  <si>
    <t>ANNUAL BUDGET SUMMARY</t>
  </si>
  <si>
    <t>COLLEGE:</t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</si>
  <si>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</si>
  <si>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</si>
  <si>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</si>
  <si>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</si>
  <si>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</si>
  <si>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</si>
  <si>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</si>
  <si>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</si>
  <si>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</si>
  <si>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</si>
  <si>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</si>
  <si>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</si>
  <si>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PRESIDENT</t>
  </si>
  <si>
    <t>DATE</t>
  </si>
  <si>
    <t>CURRENT FUNDS -UNRESTRICTED</t>
  </si>
  <si>
    <t>BEGINNING FUND BALANCE - JULY 1, 2017:</t>
  </si>
  <si>
    <t>TOTAL RESERVE AND UNENCUMBERED FUND BALANCE - JULY 1, 2017</t>
  </si>
  <si>
    <t>ESTIMATED FUND BALANCE - JUNE 30, 2018:</t>
  </si>
  <si>
    <t>TOTAL ESTIMATED RESERVE AND UNENCUMBERED FUND BALANCE - JUNE 30, 2018</t>
  </si>
  <si>
    <t>TOTAL ESTIMATED FUND BALANCE - JUNE 30, 2018</t>
  </si>
  <si>
    <t>AS OF JUNE 30 2018, TO ESTIMATED FUNDS AVAILABLE</t>
  </si>
  <si>
    <t>CURRENT FUNDS - UNRESTRICTED</t>
  </si>
  <si>
    <t>ESTIMATED AFR FUND BALANCE - JUNE 30, 2017 (IF DEBIT BALANCE USE "MINUS SIGN")</t>
  </si>
  <si>
    <t>ADD AMOUNT EXPECTED TO BE FINANCED IN FUTURE YEARS (USE PLUS SIGN)</t>
  </si>
  <si>
    <t>LESS ESTIMATED AMOUNT EXPECTED TO BE FINANCED IN FUTURE YEARS (GLC 30800) - JUNE 30, 2018</t>
  </si>
  <si>
    <t>ESTIMATED UNENCUMBERED FUND BALANCE - JUNE 30, 2018</t>
  </si>
  <si>
    <t xml:space="preserve">       (Includes GL's: 30200, 30300, 30400, 30500, 30600, 30700, 30900, and 31100)</t>
  </si>
  <si>
    <t>COLLEGE PRESIDENT</t>
  </si>
  <si>
    <t>SYSTEM  SUMMARY</t>
  </si>
  <si>
    <t>Chipola College</t>
  </si>
  <si>
    <t>Polk State College</t>
  </si>
  <si>
    <t>State College of Florida, Manatee-Sarasota</t>
  </si>
  <si>
    <t>Lake-Sumter State College</t>
  </si>
  <si>
    <t>Florida Gateway College</t>
  </si>
  <si>
    <t>Gulf Coast State College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</si>
  <si>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</si>
  <si>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 xml:space="preserve"> FISCAL YEAR 2018-19</t>
  </si>
  <si>
    <t>EXHIBIT A</t>
  </si>
  <si>
    <t>BEGINNING FUND BALANCE - JULY 1, 2018:</t>
  </si>
  <si>
    <r>
      <t xml:space="preserve">ESTIMATED AFR FUND BALANCE - </t>
    </r>
    <r>
      <rPr>
        <b/>
        <sz val="16"/>
        <rFont val="Calibri"/>
        <family val="2"/>
        <scheme val="minor"/>
      </rPr>
      <t>JUNE 30, 2018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</si>
  <si>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2018</t>
    </r>
  </si>
  <si>
    <t>ESTIMATED FUND BALANCE - JUNE 30, 2019:</t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</si>
  <si>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2019</t>
    </r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</si>
  <si>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2019</t>
    </r>
  </si>
  <si>
    <t>TOTAL ESTIMATED FUND BALANCE - JUNE 30, 2019</t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</si>
  <si>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2019</t>
    </r>
  </si>
  <si>
    <t>AS OF JUNE 30 2019, TO ESTIMATED FUNDS AVAILABLE</t>
  </si>
  <si>
    <t>St. Petersburg College</t>
  </si>
  <si>
    <t>Eastern Florida State College</t>
  </si>
  <si>
    <t>Broward College</t>
  </si>
  <si>
    <t>College of Central Florida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</si>
  <si>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</si>
  <si>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</si>
  <si>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</si>
  <si>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</si>
  <si>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</si>
  <si>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</si>
  <si>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</si>
  <si>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</si>
  <si>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</si>
  <si>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</si>
  <si>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</si>
  <si>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</si>
  <si>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St. Johns River State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</si>
  <si>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</si>
  <si>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</si>
  <si>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</si>
  <si>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</si>
  <si>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</si>
  <si>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r>
      <t xml:space="preserve">ESTIMATED AFR FUND BALANCE - JUNE 30, 2017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</si>
  <si>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t>TOTAL RESERVE AND UNENCUMBERED FUND BALANCE - JULY 1, 2019</t>
  </si>
  <si>
    <t>TOTAL ESTIMATED RESERVE AND UNENCUMBERED FUND BALANCE - JUNE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</si>
</sst>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8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sz val="16"/>
      <color theme="4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9332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98">
    <xf numFmtId="0" fontId="0" fillId="0" borderId="0" xfId="0"/>
    <xf numFmtId="0" fontId="63" fillId="0" borderId="0" xfId="0" applyFont="1" applyAlignment="1" applyProtection="1">
      <alignment horizontal="center"/>
    </xf>
    <xf numFmtId="0" fontId="64" fillId="0" borderId="0" xfId="0" applyFont="1" applyProtection="1"/>
    <xf numFmtId="0" fontId="63" fillId="0" borderId="0" xfId="1095" applyFont="1" applyAlignment="1" applyProtection="1">
      <alignment horizontal="center"/>
    </xf>
    <xf numFmtId="0" fontId="64" fillId="0" borderId="0" xfId="1095" applyFont="1" applyProtection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6" fillId="0" borderId="0" xfId="1095" applyFont="1" applyProtection="1"/>
    <xf numFmtId="0" fontId="64" fillId="0" borderId="0" xfId="1095" applyFont="1" applyBorder="1" applyProtection="1"/>
    <xf numFmtId="3" fontId="64" fillId="0" borderId="0" xfId="1095" applyNumberFormat="1" applyFont="1" applyBorder="1" applyProtection="1"/>
    <xf numFmtId="0" fontId="67" fillId="0" borderId="0" xfId="0" applyFont="1" applyProtection="1"/>
    <xf numFmtId="0" fontId="67" fillId="0" borderId="0" xfId="1095" applyFont="1" applyProtection="1"/>
    <xf numFmtId="0" fontId="68" fillId="0" borderId="0" xfId="0" applyFont="1" applyProtection="1"/>
    <xf numFmtId="0" fontId="65" fillId="0" borderId="0" xfId="0" applyFont="1" applyAlignment="1" applyProtection="1">
      <alignment horizontal="center"/>
    </xf>
    <xf numFmtId="0" fontId="68" fillId="0" borderId="0" xfId="1095" applyFont="1" applyProtection="1"/>
    <xf numFmtId="0" fontId="65" fillId="0" borderId="0" xfId="1095" applyFont="1" applyAlignment="1" applyProtection="1">
      <alignment horizontal="center"/>
    </xf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5" fontId="70" fillId="33" borderId="0" xfId="1" applyNumberFormat="1" applyFont="1" applyFill="1" applyBorder="1" applyProtection="1">
      <protection locked="0"/>
    </xf>
    <xf numFmtId="0" fontId="67" fillId="0" borderId="0" xfId="0" applyFont="1" applyFill="1" applyProtection="1"/>
    <xf numFmtId="5" fontId="70" fillId="33" borderId="10" xfId="1" applyNumberFormat="1" applyFont="1" applyFill="1" applyBorder="1" applyProtection="1">
      <protection locked="0"/>
    </xf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70" fillId="0" borderId="0" xfId="1" applyNumberFormat="1" applyFont="1" applyFill="1" applyBorder="1" applyProtection="1">
      <protection locked="0"/>
    </xf>
    <xf numFmtId="5" fontId="70" fillId="0" borderId="0" xfId="1" applyNumberFormat="1" applyFont="1" applyFill="1" applyBorder="1" applyProtection="1"/>
    <xf numFmtId="5" fontId="70" fillId="0" borderId="10" xfId="1" applyNumberFormat="1" applyFont="1" applyFill="1" applyBorder="1" applyProtection="1">
      <protection locked="0"/>
    </xf>
    <xf numFmtId="5" fontId="70" fillId="0" borderId="10" xfId="1" applyNumberFormat="1" applyFont="1" applyFill="1" applyBorder="1" applyProtection="1"/>
    <xf numFmtId="5" fontId="70" fillId="0" borderId="10" xfId="1" quotePrefix="1" applyNumberFormat="1" applyFont="1" applyFill="1" applyBorder="1" applyProtection="1"/>
    <xf numFmtId="5" fontId="70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164" fontId="72" fillId="0" borderId="10" xfId="1" applyNumberFormat="1" applyFont="1" applyFill="1" applyBorder="1" applyProtection="1">
      <protection locked="0"/>
    </xf>
    <xf numFmtId="5" fontId="70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0" fontId="62" fillId="0" borderId="10" xfId="1095" applyFont="1" applyBorder="1" applyAlignment="1" applyProtection="1">
      <alignment horizontal="center" wrapText="1"/>
    </xf>
    <xf numFmtId="0" fontId="62" fillId="0" borderId="0" xfId="1095" applyFont="1" applyProtection="1"/>
    <xf numFmtId="164" fontId="67" fillId="0" borderId="0" xfId="1095" applyNumberFormat="1" applyFont="1" applyProtection="1"/>
    <xf numFmtId="0" fontId="67" fillId="0" borderId="0" xfId="1095" applyFont="1" applyFill="1" applyProtection="1"/>
    <xf numFmtId="0" fontId="62" fillId="0" borderId="0" xfId="1095" applyFont="1" applyFill="1" applyProtection="1"/>
    <xf numFmtId="5" fontId="70" fillId="0" borderId="10" xfId="1" applyNumberFormat="1" applyFont="1" applyBorder="1" applyProtection="1"/>
    <xf numFmtId="5" fontId="70" fillId="0" borderId="0" xfId="1" applyNumberFormat="1" applyFont="1" applyBorder="1" applyProtection="1"/>
    <xf numFmtId="5" fontId="70" fillId="0" borderId="0" xfId="1" quotePrefix="1" applyNumberFormat="1" applyFont="1" applyFill="1" applyBorder="1" applyProtection="1"/>
    <xf numFmtId="5" fontId="67" fillId="0" borderId="0" xfId="1095" applyNumberFormat="1" applyFont="1" applyBorder="1" applyAlignment="1" applyProtection="1">
      <alignment horizontal="right"/>
    </xf>
    <xf numFmtId="164" fontId="67" fillId="0" borderId="10" xfId="1095" applyNumberFormat="1" applyFont="1" applyBorder="1" applyProtection="1"/>
    <xf numFmtId="0" fontId="62" fillId="0" borderId="10" xfId="1095" applyFont="1" applyBorder="1" applyProtection="1"/>
    <xf numFmtId="5" fontId="67" fillId="0" borderId="0" xfId="1" applyNumberFormat="1" applyFont="1" applyBorder="1" applyProtection="1"/>
    <xf numFmtId="5" fontId="64" fillId="0" borderId="0" xfId="0" applyNumberFormat="1" applyFont="1" applyProtection="1"/>
    <xf numFmtId="164" fontId="73" fillId="33" borderId="0" xfId="335" applyNumberFormat="1" applyFont="1" applyFill="1" applyBorder="1" applyProtection="1">
      <protection locked="0"/>
    </xf>
    <xf numFmtId="3" fontId="73" fillId="33" borderId="10" xfId="335" applyNumberFormat="1" applyFont="1" applyFill="1" applyBorder="1" applyProtection="1">
      <protection locked="0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5" fillId="0" borderId="0" xfId="0" applyFont="1" applyProtection="1"/>
    <xf numFmtId="0" fontId="75" fillId="0" borderId="0" xfId="0" applyFont="1" applyBorder="1" applyProtection="1"/>
    <xf numFmtId="0" fontId="74" fillId="0" borderId="0" xfId="0" applyFont="1" applyAlignment="1" applyProtection="1">
      <alignment horizontal="left"/>
    </xf>
    <xf numFmtId="0" fontId="74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6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7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74" fillId="0" borderId="0" xfId="0" applyFont="1" applyAlignment="1" applyProtection="1">
      <alignment horizontal="center"/>
    </xf>
    <xf numFmtId="164" fontId="64" fillId="0" borderId="0" xfId="1095" applyNumberFormat="1" applyFont="1" applyProtection="1"/>
    <xf numFmtId="0" fontId="74" fillId="0" borderId="10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 applyProtection="1">
      <alignment horizontal="center"/>
    </xf>
    <xf numFmtId="0" fontId="65" fillId="0" borderId="0" xfId="0" applyFont="1" applyAlignment="1">
      <alignment horizontal="centerContinuous"/>
    </xf>
    <xf numFmtId="0" fontId="65" fillId="0" borderId="0" xfId="0" applyFont="1" applyAlignment="1" applyProtection="1">
      <alignment horizontal="centerContinuous"/>
    </xf>
    <xf numFmtId="0" fontId="63" fillId="0" borderId="0" xfId="0" applyFont="1" applyAlignment="1" applyProtection="1">
      <alignment horizontal="centerContinuous"/>
    </xf>
    <xf numFmtId="0" fontId="64" fillId="0" borderId="0" xfId="0" applyFont="1" applyAlignment="1" applyProtection="1">
      <alignment horizontal="centerContinuous"/>
    </xf>
    <xf numFmtId="0" fontId="65" fillId="0" borderId="20" xfId="0" applyFont="1" applyBorder="1" applyAlignment="1" applyProtection="1">
      <alignment horizontal="centerContinuous"/>
    </xf>
    <xf numFmtId="0" fontId="63" fillId="0" borderId="0" xfId="0" applyFont="1" applyFill="1" applyBorder="1" applyAlignment="1">
      <alignment horizontal="centerContinuous"/>
    </xf>
    <xf numFmtId="0" fontId="74" fillId="0" borderId="0" xfId="0" applyFont="1" applyAlignment="1" applyProtection="1">
      <alignment horizontal="centerContinuous"/>
    </xf>
    <xf numFmtId="0" fontId="75" fillId="0" borderId="0" xfId="0" applyFont="1" applyAlignment="1" applyProtection="1">
      <alignment horizontal="centerContinuous"/>
    </xf>
    <xf numFmtId="0" fontId="74" fillId="0" borderId="0" xfId="0" applyFont="1" applyAlignment="1">
      <alignment horizontal="centerContinuous"/>
    </xf>
    <xf numFmtId="0" fontId="75" fillId="0" borderId="0" xfId="0" applyFont="1" applyBorder="1" applyAlignment="1" applyProtection="1">
      <alignment horizontal="centerContinuous"/>
    </xf>
    <xf numFmtId="0" fontId="74" fillId="0" borderId="10" xfId="0" applyFont="1" applyFill="1" applyBorder="1" applyAlignment="1">
      <alignment horizontal="centerContinuous"/>
    </xf>
    <xf numFmtId="0" fontId="74" fillId="0" borderId="0" xfId="0" applyFont="1" applyFill="1" applyBorder="1" applyAlignment="1">
      <alignment horizontal="centerContinuous"/>
    </xf>
    <xf numFmtId="0" fontId="67" fillId="0" borderId="0" xfId="0" applyFont="1" applyAlignment="1" applyProtection="1">
      <alignment horizontal="centerContinuous"/>
    </xf>
    <xf numFmtId="0" fontId="67" fillId="0" borderId="0" xfId="0" applyFont="1" applyBorder="1" applyAlignment="1" applyProtection="1">
      <alignment horizontal="centerContinuous"/>
    </xf>
    <xf numFmtId="0" fontId="65" fillId="0" borderId="0" xfId="1095" applyFont="1" applyAlignment="1">
      <alignment horizontal="centerContinuous"/>
    </xf>
    <xf numFmtId="0" fontId="63" fillId="0" borderId="0" xfId="1095" applyFont="1" applyAlignment="1" applyProtection="1">
      <alignment horizontal="centerContinuous"/>
    </xf>
    <xf numFmtId="0" fontId="64" fillId="0" borderId="0" xfId="1095" applyFont="1" applyAlignment="1" applyProtection="1">
      <alignment horizontal="centerContinuous"/>
    </xf>
    <xf numFmtId="0" fontId="65" fillId="0" borderId="20" xfId="1095" applyFont="1" applyBorder="1" applyAlignment="1" applyProtection="1">
      <alignment horizontal="centerContinuous"/>
    </xf>
    <xf numFmtId="0" fontId="63" fillId="0" borderId="0" xfId="1095" applyFont="1" applyFill="1" applyBorder="1" applyAlignment="1">
      <alignment horizontal="centerContinuous"/>
    </xf>
  </cellXfs>
  <cellStyles count="49332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externalLink" Target="externalLinks/externalLink3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Old/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Valencia%202016-17%20Annual%20College%20Operating%20Budget%20Forms%20070716%20(For%20Submission%20to%20FCS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8-19%20OPERATING%20BUDGET/Received%20from%20Colleges/Central%20Florida%202018-19%20Operating%20Budge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8-19%20OPERATING%20BUDGET/Received%20from%20Colleges/Florida%20Gateway%202018-19%20Operating%20Budget%206.26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0">
          <cell r="G130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92"/>
  <sheetViews>
    <sheetView showGridLines="0" tabSelected="1" zoomScale="60" zoomScaleNormal="60" workbookViewId="0">
      <selection activeCell="B1" sqref="B1"/>
    </sheetView>
  </sheetViews>
  <sheetFormatPr defaultColWidth="9.28515625" defaultRowHeight="18.75"/>
  <cols>
    <col min="1" max="1" width="9.28515625" style="2" customWidth="1"/>
    <col min="2" max="2" width="21.28515625" style="2" customWidth="1"/>
    <col min="3" max="3" width="81.42578125" style="2" customWidth="1"/>
    <col min="4" max="4" width="40.42578125" style="2" customWidth="1"/>
    <col min="5" max="5" width="24" style="2" customWidth="1"/>
    <col min="6" max="6" width="3" style="2" customWidth="1"/>
    <col min="7" max="7" width="9.28515625" style="2"/>
    <col min="8" max="8" width="13.140625" style="2" bestFit="1" customWidth="1"/>
    <col min="9" max="9" width="15.28515625" style="2" bestFit="1" customWidth="1"/>
    <col min="10" max="10" width="16.5703125" style="2" customWidth="1"/>
    <col min="11" max="16384" width="9.28515625" style="2"/>
  </cols>
  <sheetData>
    <row r="1" spans="1:7" s="13" customFormat="1" ht="19.899999999999999" customHeight="1">
      <c r="B1" s="79"/>
      <c r="C1" s="79"/>
      <c r="D1" s="79"/>
      <c r="E1" s="79"/>
      <c r="F1" s="79"/>
      <c r="G1" s="79"/>
    </row>
    <row r="2" spans="1:7" s="13" customFormat="1" ht="19.899999999999999" customHeight="1">
      <c r="B2" s="79"/>
      <c r="C2" s="79"/>
      <c r="D2" s="79"/>
      <c r="E2" s="79"/>
      <c r="F2" s="79"/>
      <c r="G2" s="79"/>
    </row>
    <row r="3" spans="1:7" s="13" customFormat="1" ht="19.899999999999999" customHeight="1">
      <c r="B3" s="79" t="s">
        <v>0</v>
      </c>
      <c r="C3" s="79"/>
      <c r="D3" s="79"/>
      <c r="E3" s="79"/>
      <c r="F3" s="79"/>
      <c r="G3" s="79"/>
    </row>
    <row r="4" spans="1:7" s="13" customFormat="1" ht="19.899999999999999" customHeight="1">
      <c r="B4" s="79" t="s">
        <v>1</v>
      </c>
      <c r="C4" s="79"/>
      <c r="D4" s="79"/>
      <c r="E4" s="79"/>
      <c r="F4" s="79"/>
      <c r="G4" s="79"/>
    </row>
    <row r="5" spans="1:7" s="13" customFormat="1" ht="19.899999999999999" customHeight="1">
      <c r="B5" s="79" t="s">
        <v>2</v>
      </c>
      <c r="C5" s="79"/>
      <c r="D5" s="79"/>
      <c r="E5" s="79"/>
      <c r="F5" s="79"/>
      <c r="G5" s="79"/>
    </row>
    <row r="6" spans="1:7" s="13" customFormat="1" ht="19.899999999999999" customHeight="1">
      <c r="A6" s="14"/>
      <c r="B6" s="79" t="s">
        <v>40</v>
      </c>
      <c r="C6" s="79"/>
      <c r="D6" s="79"/>
      <c r="E6" s="79"/>
      <c r="F6" s="80"/>
      <c r="G6" s="80"/>
    </row>
    <row r="7" spans="1:7" ht="19.899999999999999" customHeight="1">
      <c r="A7" s="1"/>
      <c r="B7" s="81"/>
      <c r="C7" s="81"/>
      <c r="D7" s="81"/>
      <c r="E7" s="81"/>
      <c r="F7" s="81"/>
      <c r="G7" s="81"/>
    </row>
    <row r="8" spans="1:7" ht="19.899999999999999" customHeight="1">
      <c r="B8" s="82"/>
      <c r="C8" s="82"/>
      <c r="D8" s="82"/>
      <c r="E8" s="82"/>
      <c r="F8" s="82"/>
      <c r="G8" s="82"/>
    </row>
    <row r="9" spans="1:7" ht="19.899999999999999" customHeight="1" thickBot="1">
      <c r="B9" s="80" t="s">
        <v>3</v>
      </c>
      <c r="C9" s="83" t="s">
        <v>32</v>
      </c>
      <c r="D9" s="83"/>
      <c r="E9" s="83"/>
      <c r="F9" s="84"/>
      <c r="G9" s="84"/>
    </row>
    <row r="10" spans="1:7" ht="19.899999999999999" customHeight="1"/>
    <row r="11" spans="1:7" ht="40.9" customHeight="1">
      <c r="A11" s="11"/>
      <c r="B11" s="11"/>
      <c r="C11" s="11"/>
      <c r="D11" s="11"/>
      <c r="E11" s="17" t="s">
        <v>18</v>
      </c>
    </row>
    <row r="12" spans="1:7" ht="19.899999999999999" customHeight="1">
      <c r="A12" s="11"/>
      <c r="B12" s="18" t="s">
        <v>42</v>
      </c>
      <c r="C12" s="18"/>
      <c r="D12" s="18"/>
      <c r="E12" s="19"/>
    </row>
    <row r="13" spans="1:7" ht="19.899999999999999" customHeight="1">
      <c r="A13" s="11"/>
      <c r="B13" s="18"/>
      <c r="C13" s="18"/>
      <c r="D13" s="18"/>
      <c r="E13" s="19"/>
    </row>
    <row r="14" spans="1:7" ht="19.899999999999999" customHeight="1">
      <c r="A14" s="11"/>
      <c r="B14" s="11" t="s">
        <v>73</v>
      </c>
      <c r="C14" s="11"/>
      <c r="D14" s="18"/>
      <c r="E14" s="20">
        <f>SUM('Eastern Florida:Valencia'!E14)</f>
        <v>746589331.05999994</v>
      </c>
    </row>
    <row r="15" spans="1:7" ht="19.899999999999999" customHeight="1">
      <c r="A15" s="11"/>
      <c r="B15" s="11" t="s">
        <v>39</v>
      </c>
      <c r="C15" s="21"/>
      <c r="D15" s="18"/>
      <c r="E15" s="22">
        <f>SUM('Eastern Florida:Valencia'!E15)</f>
        <v>1800000</v>
      </c>
    </row>
    <row r="16" spans="1:7" ht="19.899999999999999" customHeight="1">
      <c r="A16" s="11"/>
      <c r="B16" s="18"/>
      <c r="C16" s="18"/>
      <c r="D16" s="18"/>
      <c r="E16" s="23"/>
    </row>
    <row r="17" spans="1:7" ht="19.899999999999999" customHeight="1">
      <c r="A17" s="11"/>
      <c r="B17" s="21" t="s">
        <v>74</v>
      </c>
      <c r="C17" s="24"/>
      <c r="D17" s="24"/>
      <c r="E17" s="25">
        <f>SUM('Eastern Florida:Valencia'!E17)</f>
        <v>4038635</v>
      </c>
    </row>
    <row r="18" spans="1:7" ht="19.899999999999999" customHeight="1">
      <c r="A18" s="11"/>
      <c r="B18" s="21"/>
      <c r="C18" s="24"/>
      <c r="D18" s="24"/>
      <c r="E18" s="26"/>
    </row>
    <row r="19" spans="1:7" ht="19.899999999999999" customHeight="1">
      <c r="A19" s="11"/>
      <c r="B19" s="11" t="s">
        <v>4</v>
      </c>
      <c r="C19" s="11"/>
      <c r="D19" s="18"/>
      <c r="E19" s="25">
        <f>SUM('Eastern Florida:Valencia'!E19)</f>
        <v>46397805.299999997</v>
      </c>
      <c r="G19" s="5"/>
    </row>
    <row r="20" spans="1:7" ht="19.899999999999999" customHeight="1">
      <c r="A20" s="11"/>
      <c r="B20" s="11" t="s">
        <v>5</v>
      </c>
      <c r="C20" s="11"/>
      <c r="D20" s="18"/>
      <c r="E20" s="27">
        <f>SUM('Eastern Florida:Valencia'!E20)</f>
        <v>88466</v>
      </c>
    </row>
    <row r="21" spans="1:7" ht="19.899999999999999" customHeight="1">
      <c r="A21" s="11"/>
      <c r="B21" s="11"/>
      <c r="C21" s="11"/>
      <c r="D21" s="18"/>
      <c r="E21" s="26"/>
    </row>
    <row r="22" spans="1:7" ht="19.899999999999999" customHeight="1">
      <c r="A22" s="11"/>
      <c r="B22" s="11" t="s">
        <v>6</v>
      </c>
      <c r="C22" s="18"/>
      <c r="D22" s="18"/>
      <c r="E22" s="28">
        <f>+E20+E19</f>
        <v>46486271.299999997</v>
      </c>
    </row>
    <row r="23" spans="1:7" ht="19.899999999999999" customHeight="1">
      <c r="A23" s="11"/>
      <c r="B23" s="11"/>
      <c r="C23" s="18"/>
      <c r="D23" s="18"/>
      <c r="E23" s="26"/>
    </row>
    <row r="24" spans="1:7" ht="19.899999999999999" customHeight="1">
      <c r="A24" s="11"/>
      <c r="B24" s="18" t="s">
        <v>7</v>
      </c>
      <c r="C24" s="18"/>
      <c r="D24" s="18"/>
      <c r="E24" s="28">
        <f>+E22+E17</f>
        <v>50524906.299999997</v>
      </c>
    </row>
    <row r="25" spans="1:7" ht="19.899999999999999" customHeight="1">
      <c r="A25" s="11"/>
      <c r="B25" s="18"/>
      <c r="C25" s="18"/>
      <c r="D25" s="18"/>
      <c r="E25" s="26"/>
    </row>
    <row r="26" spans="1:7" ht="19.899999999999999" customHeight="1">
      <c r="A26" s="11"/>
      <c r="B26" s="11" t="s">
        <v>8</v>
      </c>
      <c r="C26" s="11"/>
      <c r="D26" s="18"/>
      <c r="E26" s="25">
        <f>SUM('Eastern Florida:Valencia'!E26)</f>
        <v>48709151.939999998</v>
      </c>
    </row>
    <row r="27" spans="1:7" ht="19.899999999999999" customHeight="1">
      <c r="A27" s="11"/>
      <c r="B27" s="11" t="s">
        <v>9</v>
      </c>
      <c r="C27" s="11"/>
      <c r="D27" s="18"/>
      <c r="E27" s="27">
        <f>SUM('Eastern Florida:Valencia'!E27)</f>
        <v>275000</v>
      </c>
    </row>
    <row r="28" spans="1:7" ht="19.899999999999999" customHeight="1">
      <c r="A28" s="11"/>
      <c r="B28" s="11"/>
      <c r="C28" s="11"/>
      <c r="D28" s="18"/>
      <c r="E28" s="26"/>
    </row>
    <row r="29" spans="1:7" ht="19.899999999999999" customHeight="1">
      <c r="A29" s="11"/>
      <c r="B29" s="18" t="s">
        <v>10</v>
      </c>
      <c r="C29" s="18"/>
      <c r="D29" s="18"/>
      <c r="E29" s="29">
        <f>+E27+E26</f>
        <v>48984151.939999998</v>
      </c>
    </row>
    <row r="30" spans="1:7" ht="19.899999999999999" customHeight="1">
      <c r="A30" s="11"/>
      <c r="B30" s="18"/>
      <c r="C30" s="18"/>
      <c r="D30" s="18"/>
      <c r="E30" s="30"/>
    </row>
    <row r="31" spans="1:7" ht="19.899999999999999" customHeight="1">
      <c r="A31" s="11"/>
      <c r="B31" s="18" t="s">
        <v>45</v>
      </c>
      <c r="C31" s="18"/>
      <c r="D31" s="18"/>
      <c r="E31" s="30"/>
    </row>
    <row r="32" spans="1:7" ht="19.899999999999999" customHeight="1">
      <c r="A32" s="11"/>
      <c r="B32" s="18"/>
      <c r="C32" s="18"/>
      <c r="D32" s="18"/>
      <c r="E32" s="30"/>
    </row>
    <row r="33" spans="1:10" ht="19.899999999999999" customHeight="1">
      <c r="A33" s="11"/>
      <c r="B33" s="11" t="s">
        <v>11</v>
      </c>
      <c r="C33" s="18"/>
      <c r="D33" s="31">
        <f>+E24-E29</f>
        <v>1540754.3599999994</v>
      </c>
      <c r="E33" s="30"/>
    </row>
    <row r="34" spans="1:10" ht="19.899999999999999" customHeight="1">
      <c r="A34" s="11"/>
      <c r="B34" s="21" t="s">
        <v>12</v>
      </c>
      <c r="C34" s="11"/>
      <c r="D34" s="32">
        <f>SUM('Eastern Florida:Valencia'!D34)</f>
        <v>0</v>
      </c>
      <c r="E34" s="33"/>
      <c r="J34" s="6"/>
    </row>
    <row r="35" spans="1:10" ht="19.899999999999999" customHeight="1">
      <c r="A35" s="11"/>
      <c r="B35" s="11"/>
      <c r="C35" s="11"/>
      <c r="D35" s="24"/>
      <c r="E35" s="33"/>
      <c r="J35" s="6"/>
    </row>
    <row r="36" spans="1:10" ht="19.899999999999999" customHeight="1">
      <c r="A36" s="11"/>
      <c r="B36" s="11" t="s">
        <v>75</v>
      </c>
      <c r="C36" s="18"/>
      <c r="D36" s="24"/>
      <c r="E36" s="26">
        <f>+D33+D34</f>
        <v>1540754.3599999994</v>
      </c>
      <c r="J36" s="6"/>
    </row>
    <row r="37" spans="1:10" ht="19.899999999999999" customHeight="1">
      <c r="A37" s="11"/>
      <c r="B37" s="11" t="s">
        <v>47</v>
      </c>
      <c r="C37" s="11"/>
      <c r="D37" s="24"/>
      <c r="E37" s="27">
        <f>SUM('Eastern Florida:Valencia'!E37)</f>
        <v>1800000</v>
      </c>
      <c r="J37" s="7"/>
    </row>
    <row r="38" spans="1:10" ht="19.899999999999999" customHeight="1">
      <c r="A38" s="11"/>
      <c r="B38" s="11"/>
      <c r="C38" s="11"/>
      <c r="D38" s="24"/>
      <c r="E38" s="26"/>
      <c r="J38" s="6"/>
    </row>
    <row r="39" spans="1:10" ht="19.899999999999999" customHeight="1">
      <c r="A39" s="11"/>
      <c r="B39" s="18" t="s">
        <v>48</v>
      </c>
      <c r="C39" s="18"/>
      <c r="D39" s="24"/>
      <c r="E39" s="28">
        <f>+E36-E37</f>
        <v>-259245.6400000006</v>
      </c>
      <c r="J39" s="6"/>
    </row>
    <row r="40" spans="1:10" ht="19.899999999999999" customHeight="1">
      <c r="A40" s="11"/>
      <c r="B40" s="18"/>
      <c r="C40" s="18"/>
      <c r="D40" s="24"/>
      <c r="E40" s="33"/>
    </row>
    <row r="41" spans="1:10" ht="19.899999999999999" customHeight="1">
      <c r="A41" s="11"/>
      <c r="B41" s="21" t="s">
        <v>49</v>
      </c>
      <c r="C41" s="21"/>
      <c r="D41" s="24"/>
      <c r="E41" s="27">
        <f>SUM('Eastern Florida:Valencia'!E41)</f>
        <v>3913635</v>
      </c>
      <c r="I41" s="53"/>
    </row>
    <row r="42" spans="1:10" ht="19.899999999999999" customHeight="1">
      <c r="A42" s="11"/>
      <c r="B42" s="21"/>
      <c r="C42" s="21" t="s">
        <v>13</v>
      </c>
      <c r="D42" s="24"/>
      <c r="E42" s="34"/>
    </row>
    <row r="43" spans="1:10" ht="19.899999999999999" customHeight="1">
      <c r="A43" s="11"/>
      <c r="B43" s="21"/>
      <c r="C43" s="21"/>
      <c r="D43" s="24"/>
      <c r="E43" s="34"/>
    </row>
    <row r="44" spans="1:10" ht="19.899999999999999" customHeight="1">
      <c r="A44" s="11"/>
      <c r="B44" s="18" t="s">
        <v>14</v>
      </c>
      <c r="C44" s="18"/>
      <c r="D44" s="18"/>
      <c r="E44" s="35"/>
    </row>
    <row r="45" spans="1:10" ht="19.899999999999999" customHeight="1">
      <c r="A45" s="11"/>
      <c r="B45" s="18" t="s">
        <v>50</v>
      </c>
      <c r="C45" s="18"/>
      <c r="D45" s="18"/>
      <c r="E45" s="36">
        <f>+E41/E24</f>
        <v>7.7459520197071599E-2</v>
      </c>
    </row>
    <row r="46" spans="1:10" ht="19.899999999999999" customHeight="1">
      <c r="A46" s="11"/>
      <c r="B46" s="18"/>
      <c r="C46" s="18"/>
      <c r="D46" s="18"/>
      <c r="E46" s="35"/>
    </row>
    <row r="47" spans="1:10" ht="19.899999999999999" customHeight="1">
      <c r="A47" s="11"/>
      <c r="B47" s="18" t="s">
        <v>15</v>
      </c>
      <c r="C47" s="18"/>
      <c r="D47" s="18"/>
      <c r="E47" s="35"/>
    </row>
    <row r="48" spans="1:10" ht="19.899999999999999" customHeight="1">
      <c r="A48" s="11"/>
      <c r="B48" s="18"/>
      <c r="C48" s="18"/>
      <c r="D48" s="18"/>
      <c r="E48" s="35"/>
    </row>
    <row r="49" spans="1:5" ht="19.899999999999999" customHeight="1">
      <c r="A49" s="11"/>
      <c r="B49" s="18"/>
      <c r="C49" s="18"/>
      <c r="D49" s="18"/>
      <c r="E49" s="35"/>
    </row>
    <row r="50" spans="1:5" ht="19.899999999999999" customHeight="1">
      <c r="A50" s="11"/>
      <c r="B50" s="18"/>
      <c r="C50" s="18"/>
      <c r="D50" s="18"/>
      <c r="E50" s="35"/>
    </row>
    <row r="51" spans="1:5" ht="19.899999999999999" customHeight="1">
      <c r="A51" s="11"/>
      <c r="B51" s="37"/>
      <c r="C51" s="37"/>
      <c r="D51" s="18"/>
      <c r="E51" s="38"/>
    </row>
    <row r="52" spans="1:5" ht="19.899999999999999" customHeight="1">
      <c r="A52" s="11"/>
      <c r="B52" s="18" t="s">
        <v>16</v>
      </c>
      <c r="C52" s="18"/>
      <c r="D52" s="11"/>
      <c r="E52" s="39" t="s">
        <v>17</v>
      </c>
    </row>
    <row r="53" spans="1:5" ht="22.15" customHeight="1">
      <c r="A53" s="11"/>
      <c r="B53" s="18"/>
      <c r="C53" s="11"/>
      <c r="D53" s="11"/>
      <c r="E53" s="40"/>
    </row>
    <row r="54" spans="1:5" ht="15.75" customHeight="1">
      <c r="A54" s="11"/>
      <c r="B54" s="11"/>
      <c r="C54" s="11"/>
      <c r="D54" s="11"/>
      <c r="E54" s="40"/>
    </row>
    <row r="55" spans="1:5" ht="15.75" customHeight="1">
      <c r="A55" s="11"/>
      <c r="B55" s="11"/>
      <c r="C55" s="11"/>
      <c r="D55" s="11"/>
      <c r="E55" s="11"/>
    </row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</sheetData>
  <protectedRanges>
    <protectedRange sqref="E17 E19:E20 E26:E27 D34 E37 E41 E14:E15" name="Range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ignoredErrors>
    <ignoredError sqref="E14 D34 E16:E18 E19:E21 E22:E23 E24:E25 E26:E28 E29 E30:E32 E33:E35 E36:E37 E38:E40 E41:E43 E44:E46 E47:E6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 customWidth="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52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-31544827</v>
      </c>
      <c r="H13" s="19"/>
    </row>
    <row r="14" spans="2:8" ht="25.15" customHeight="1">
      <c r="B14" s="11" t="s">
        <v>39</v>
      </c>
      <c r="C14" s="21"/>
      <c r="D14" s="18"/>
      <c r="E14" s="55">
        <v>36811986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5267159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76280151</v>
      </c>
      <c r="G18" s="65"/>
      <c r="H18" s="19"/>
    </row>
    <row r="19" spans="2:8" ht="25.15" customHeight="1">
      <c r="B19" s="11" t="s">
        <v>5</v>
      </c>
      <c r="D19" s="18"/>
      <c r="E19" s="57">
        <v>5000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76285151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81552310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76897707</v>
      </c>
      <c r="H25" s="19"/>
    </row>
    <row r="26" spans="2:8" ht="25.15" customHeight="1">
      <c r="B26" s="11" t="s">
        <v>9</v>
      </c>
      <c r="D26" s="18"/>
      <c r="E26" s="57">
        <v>336567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77234274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4318036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4318036</v>
      </c>
      <c r="H35" s="19"/>
      <c r="J35" s="62"/>
    </row>
    <row r="36" spans="2:10" ht="25.15" customHeight="1">
      <c r="B36" s="11" t="s">
        <v>47</v>
      </c>
      <c r="D36" s="18"/>
      <c r="E36" s="67">
        <v>36811986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-32493950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4318036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5.2948052605744707E-2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>
      <selection activeCell="B1" sqref="B1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53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-40491663</v>
      </c>
      <c r="H13" s="19"/>
    </row>
    <row r="14" spans="2:8" ht="25.15" customHeight="1">
      <c r="B14" s="11" t="s">
        <v>39</v>
      </c>
      <c r="C14" s="21"/>
      <c r="D14" s="18"/>
      <c r="E14" s="55">
        <v>98986020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58494357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185150151</v>
      </c>
      <c r="G18" s="65"/>
      <c r="H18" s="19"/>
    </row>
    <row r="19" spans="2:8" ht="25.15" customHeight="1">
      <c r="B19" s="11" t="s">
        <v>5</v>
      </c>
      <c r="D19" s="18"/>
      <c r="E19" s="57">
        <v>989072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186139223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244633580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191849567</v>
      </c>
      <c r="H25" s="19"/>
    </row>
    <row r="26" spans="2:8" ht="25.15" customHeight="1">
      <c r="B26" s="11" t="s">
        <v>9</v>
      </c>
      <c r="D26" s="18"/>
      <c r="E26" s="57">
        <v>1000000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192849567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51784013</v>
      </c>
      <c r="E32" s="70"/>
      <c r="H32" s="19"/>
    </row>
    <row r="33" spans="2:10" ht="25.15" customHeight="1">
      <c r="B33" s="21" t="s">
        <v>12</v>
      </c>
      <c r="D33" s="71">
        <v>800000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52584013</v>
      </c>
      <c r="H35" s="19"/>
      <c r="J35" s="62"/>
    </row>
    <row r="36" spans="2:10" ht="25.15" customHeight="1">
      <c r="B36" s="11" t="s">
        <v>47</v>
      </c>
      <c r="D36" s="18"/>
      <c r="E36" s="67">
        <v>99786020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-47202007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51844357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0.21192657606531368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54</v>
      </c>
      <c r="D8" s="89"/>
      <c r="E8" s="89"/>
      <c r="F8" s="90"/>
      <c r="G8" s="90"/>
    </row>
    <row r="9" spans="2:8" ht="25.15" customHeight="1">
      <c r="B9" s="91"/>
      <c r="C9" s="91"/>
      <c r="D9" s="92"/>
      <c r="E9" s="92"/>
      <c r="F9" s="92"/>
      <c r="G9" s="9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-11311734</v>
      </c>
      <c r="H13" s="19"/>
    </row>
    <row r="14" spans="2:8" ht="25.15" customHeight="1">
      <c r="B14" s="11" t="s">
        <v>39</v>
      </c>
      <c r="C14" s="21"/>
      <c r="D14" s="18"/>
      <c r="E14" s="55">
        <v>17636483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6324749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38774262</v>
      </c>
      <c r="G18" s="65"/>
      <c r="H18" s="19"/>
    </row>
    <row r="19" spans="2:8" ht="25.15" customHeight="1">
      <c r="B19" s="11" t="s">
        <v>5</v>
      </c>
      <c r="D19" s="18"/>
      <c r="E19" s="57">
        <v>95000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38869262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45194011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39173411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39173411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6020600</v>
      </c>
      <c r="E32" s="70"/>
      <c r="H32" s="19"/>
    </row>
    <row r="33" spans="2:10" ht="25.15" customHeight="1">
      <c r="B33" s="21" t="s">
        <v>12</v>
      </c>
      <c r="D33" s="71">
        <v>10000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6030600</v>
      </c>
      <c r="H35" s="19"/>
      <c r="J35" s="62"/>
    </row>
    <row r="36" spans="2:10" ht="25.15" customHeight="1">
      <c r="B36" s="11" t="s">
        <v>47</v>
      </c>
      <c r="D36" s="18"/>
      <c r="E36" s="67">
        <v>17646483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-11615883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4824749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0.10675637973358904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  <c r="H47" s="19"/>
    </row>
    <row r="48" spans="2:10" ht="25.15" customHeight="1">
      <c r="B48" s="18"/>
      <c r="C48" s="18"/>
      <c r="D48" s="18"/>
      <c r="E48" s="35"/>
      <c r="H48" s="19"/>
    </row>
    <row r="49" spans="2:8" ht="25.15" customHeight="1">
      <c r="B49" s="18"/>
      <c r="C49" s="18"/>
      <c r="D49" s="18"/>
      <c r="E49" s="35"/>
      <c r="H49" s="19"/>
    </row>
    <row r="50" spans="2:8" ht="25.15" customHeight="1">
      <c r="B50" s="37"/>
      <c r="C50" s="37"/>
      <c r="D50" s="18"/>
      <c r="E50" s="38"/>
      <c r="H50" s="19"/>
    </row>
    <row r="51" spans="2:8" ht="25.15" customHeight="1">
      <c r="B51" s="18" t="s">
        <v>31</v>
      </c>
      <c r="C51" s="18"/>
      <c r="E51" s="39" t="s">
        <v>17</v>
      </c>
      <c r="H51" s="19"/>
    </row>
    <row r="52" spans="2:8" ht="15.75" customHeight="1">
      <c r="E52" s="40"/>
      <c r="H52" s="19"/>
    </row>
    <row r="53" spans="2:8" ht="15.75" customHeight="1">
      <c r="E53" s="40"/>
      <c r="H53" s="19"/>
    </row>
    <row r="54" spans="2:8" ht="15.75" customHeight="1">
      <c r="H54" s="19"/>
    </row>
    <row r="55" spans="2:8" ht="15.75" customHeight="1">
      <c r="H55" s="19"/>
    </row>
    <row r="56" spans="2:8" ht="15.75" customHeight="1">
      <c r="H56" s="19"/>
    </row>
    <row r="57" spans="2:8" ht="15.75" customHeight="1">
      <c r="H57" s="19"/>
    </row>
    <row r="58" spans="2:8" ht="15.75" customHeight="1">
      <c r="H58" s="19"/>
    </row>
    <row r="59" spans="2:8" ht="15.75" customHeight="1">
      <c r="H59" s="19"/>
    </row>
    <row r="60" spans="2:8" ht="15.75" customHeight="1">
      <c r="H60" s="19"/>
    </row>
    <row r="61" spans="2:8" ht="15.75" customHeight="1">
      <c r="H61" s="19"/>
    </row>
    <row r="62" spans="2:8" ht="15.75" customHeight="1">
      <c r="H62" s="19"/>
    </row>
    <row r="63" spans="2:8" ht="15.75" customHeight="1">
      <c r="H63" s="19"/>
    </row>
    <row r="64" spans="2:8" ht="15.75" customHeight="1">
      <c r="H64" s="19"/>
    </row>
    <row r="65" spans="8:8" ht="15.75" customHeight="1">
      <c r="H65" s="19"/>
    </row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conditionalFormatting sqref="C132:C133">
    <cfRule type="cellIs" dxfId="5" priority="2" operator="lessThan">
      <formula>0</formula>
    </cfRule>
    <cfRule type="cellIs" dxfId="4" priority="3" operator="greaterThan">
      <formula>0</formula>
    </cfRule>
  </conditionalFormatting>
  <conditionalFormatting sqref="C153">
    <cfRule type="containsText" dxfId="3" priority="1" operator="containsText" text="Not Equal">
      <formula>NOT(ISERROR(SEARCH("Not Equal",C153)))</formula>
    </cfRule>
  </conditionalFormatting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">
          <x14:formula1>
            <xm:f>'https://www.floridacollegesystem.com/Finance/Operating Budgets - current year/2018-19 OPERATING BUDGET/Received from Colleges/[Central Florida 2018-19 Operating Budget.xlsx]VLOOKUP'!#REF!</xm:f>
          </x14:formula1>
          <xm:sqref>D7:F7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2"/>
  <sheetViews>
    <sheetView showGridLines="0" zoomScale="60" zoomScaleNormal="60" workbookViewId="0"/>
  </sheetViews>
  <sheetFormatPr defaultColWidth="9.140625" defaultRowHeight="18.75"/>
  <cols>
    <col min="1" max="1" width="9.28515625" style="4" customWidth="1"/>
    <col min="2" max="2" width="21.28515625" style="4" customWidth="1"/>
    <col min="3" max="3" width="81.42578125" style="4" customWidth="1"/>
    <col min="4" max="4" width="40.42578125" style="4" customWidth="1"/>
    <col min="5" max="5" width="24" style="4" customWidth="1"/>
    <col min="6" max="6" width="3" style="4" customWidth="1"/>
    <col min="7" max="9" width="9.140625" style="4"/>
    <col min="10" max="10" width="16.7109375" style="4" customWidth="1"/>
    <col min="11" max="16384" width="9.140625" style="4"/>
  </cols>
  <sheetData>
    <row r="1" spans="1:8" s="15" customFormat="1" ht="19.899999999999999" customHeight="1">
      <c r="B1" s="93"/>
      <c r="C1" s="93"/>
      <c r="D1" s="93"/>
      <c r="E1" s="93"/>
      <c r="F1" s="93"/>
      <c r="G1" s="93"/>
    </row>
    <row r="2" spans="1:8" s="15" customFormat="1" ht="19.899999999999999" customHeight="1">
      <c r="B2" s="93"/>
      <c r="C2" s="93"/>
      <c r="D2" s="93"/>
      <c r="E2" s="93"/>
      <c r="F2" s="93"/>
      <c r="G2" s="93"/>
    </row>
    <row r="3" spans="1:8" s="15" customFormat="1" ht="19.899999999999999" customHeight="1">
      <c r="B3" s="93" t="s">
        <v>0</v>
      </c>
      <c r="C3" s="93"/>
      <c r="D3" s="93"/>
      <c r="E3" s="93"/>
      <c r="F3" s="93"/>
      <c r="G3" s="93"/>
    </row>
    <row r="4" spans="1:8" s="15" customFormat="1" ht="19.899999999999999" customHeight="1">
      <c r="B4" s="93" t="s">
        <v>1</v>
      </c>
      <c r="C4" s="93"/>
      <c r="D4" s="93"/>
      <c r="E4" s="93"/>
      <c r="F4" s="93"/>
      <c r="G4" s="93"/>
    </row>
    <row r="5" spans="1:8" s="15" customFormat="1" ht="19.899999999999999" customHeight="1">
      <c r="B5" s="93" t="s">
        <v>2</v>
      </c>
      <c r="C5" s="93"/>
      <c r="D5" s="93"/>
      <c r="E5" s="93"/>
      <c r="F5" s="93"/>
      <c r="G5" s="93"/>
    </row>
    <row r="6" spans="1:8" s="15" customFormat="1" ht="19.899999999999999" customHeight="1">
      <c r="A6" s="16"/>
      <c r="B6" s="80" t="s">
        <v>40</v>
      </c>
      <c r="C6" s="80"/>
      <c r="D6" s="80"/>
      <c r="E6" s="80"/>
      <c r="F6" s="80"/>
      <c r="G6" s="80"/>
    </row>
    <row r="7" spans="1:8" ht="19.899999999999999" customHeight="1">
      <c r="A7" s="3"/>
      <c r="B7" s="94"/>
      <c r="C7" s="94"/>
      <c r="D7" s="94"/>
      <c r="E7" s="94"/>
      <c r="F7" s="94"/>
      <c r="G7" s="94"/>
    </row>
    <row r="8" spans="1:8" ht="19.899999999999999" customHeight="1">
      <c r="B8" s="95"/>
      <c r="C8" s="95"/>
      <c r="D8" s="95"/>
      <c r="E8" s="95"/>
      <c r="F8" s="95"/>
      <c r="G8" s="95"/>
    </row>
    <row r="9" spans="1:8" ht="19.899999999999999" customHeight="1" thickBot="1">
      <c r="B9" s="80" t="s">
        <v>3</v>
      </c>
      <c r="C9" s="96" t="s">
        <v>33</v>
      </c>
      <c r="D9" s="96"/>
      <c r="E9" s="96"/>
      <c r="F9" s="97"/>
      <c r="G9" s="97"/>
    </row>
    <row r="10" spans="1:8" ht="19.899999999999999" customHeight="1"/>
    <row r="11" spans="1:8" ht="40.9" customHeight="1">
      <c r="A11" s="12"/>
      <c r="B11" s="12"/>
      <c r="C11" s="12"/>
      <c r="D11" s="12"/>
      <c r="E11" s="41" t="s">
        <v>25</v>
      </c>
    </row>
    <row r="12" spans="1:8" ht="19.899999999999999" customHeight="1">
      <c r="A12" s="12"/>
      <c r="B12" s="42" t="s">
        <v>19</v>
      </c>
      <c r="C12" s="42"/>
      <c r="D12" s="42"/>
      <c r="E12" s="43"/>
    </row>
    <row r="13" spans="1:8" ht="19.899999999999999" customHeight="1">
      <c r="A13" s="12"/>
      <c r="B13" s="42"/>
      <c r="C13" s="42"/>
      <c r="D13" s="42"/>
      <c r="E13" s="43"/>
    </row>
    <row r="14" spans="1:8" ht="19.899999999999999" customHeight="1">
      <c r="A14" s="12"/>
      <c r="B14" s="12" t="s">
        <v>26</v>
      </c>
      <c r="C14" s="12"/>
      <c r="D14" s="42"/>
      <c r="E14" s="54">
        <v>2238635</v>
      </c>
      <c r="H14" s="75"/>
    </row>
    <row r="15" spans="1:8" ht="19.899999999999999" customHeight="1">
      <c r="A15" s="12"/>
      <c r="B15" s="12" t="s">
        <v>27</v>
      </c>
      <c r="C15" s="44"/>
      <c r="D15" s="42"/>
      <c r="E15" s="55">
        <v>1800000</v>
      </c>
      <c r="H15" s="75"/>
    </row>
    <row r="16" spans="1:8" ht="19.899999999999999" customHeight="1">
      <c r="A16" s="12"/>
      <c r="B16" s="42"/>
      <c r="C16" s="42"/>
      <c r="D16" s="42"/>
      <c r="E16" s="23"/>
      <c r="H16" s="75"/>
    </row>
    <row r="17" spans="1:8" ht="19.899999999999999" customHeight="1">
      <c r="A17" s="12"/>
      <c r="B17" s="44" t="s">
        <v>20</v>
      </c>
      <c r="C17" s="45"/>
      <c r="D17" s="45"/>
      <c r="E17" s="28">
        <v>4038635</v>
      </c>
      <c r="H17" s="75"/>
    </row>
    <row r="18" spans="1:8" ht="19.899999999999999" customHeight="1">
      <c r="A18" s="12"/>
      <c r="B18" s="44"/>
      <c r="C18" s="45"/>
      <c r="D18" s="45"/>
      <c r="E18" s="26"/>
      <c r="H18" s="75"/>
    </row>
    <row r="19" spans="1:8" ht="19.899999999999999" customHeight="1">
      <c r="A19" s="12"/>
      <c r="B19" s="12" t="s">
        <v>4</v>
      </c>
      <c r="C19" s="12"/>
      <c r="D19" s="42"/>
      <c r="E19" s="26">
        <v>15551534</v>
      </c>
      <c r="G19" s="8"/>
      <c r="H19" s="75"/>
    </row>
    <row r="20" spans="1:8" ht="19.899999999999999" customHeight="1">
      <c r="A20" s="12"/>
      <c r="B20" s="12" t="s">
        <v>5</v>
      </c>
      <c r="C20" s="12"/>
      <c r="D20" s="42"/>
      <c r="E20" s="28">
        <v>88466</v>
      </c>
      <c r="H20" s="75"/>
    </row>
    <row r="21" spans="1:8" ht="19.899999999999999" customHeight="1">
      <c r="A21" s="12"/>
      <c r="B21" s="12"/>
      <c r="C21" s="12"/>
      <c r="D21" s="42"/>
      <c r="E21" s="26"/>
      <c r="H21" s="75"/>
    </row>
    <row r="22" spans="1:8" ht="19.899999999999999" customHeight="1">
      <c r="A22" s="12"/>
      <c r="B22" s="12" t="s">
        <v>6</v>
      </c>
      <c r="C22" s="42"/>
      <c r="D22" s="42"/>
      <c r="E22" s="46">
        <v>15640000</v>
      </c>
      <c r="H22" s="75"/>
    </row>
    <row r="23" spans="1:8" ht="19.899999999999999" customHeight="1">
      <c r="A23" s="12"/>
      <c r="B23" s="12"/>
      <c r="C23" s="42"/>
      <c r="D23" s="42"/>
      <c r="E23" s="47"/>
      <c r="H23" s="75"/>
    </row>
    <row r="24" spans="1:8" ht="19.899999999999999" customHeight="1">
      <c r="A24" s="12"/>
      <c r="B24" s="42" t="s">
        <v>7</v>
      </c>
      <c r="C24" s="42"/>
      <c r="D24" s="42"/>
      <c r="E24" s="46">
        <v>19678635</v>
      </c>
      <c r="H24" s="75"/>
    </row>
    <row r="25" spans="1:8" ht="19.899999999999999" customHeight="1">
      <c r="A25" s="12"/>
      <c r="B25" s="42"/>
      <c r="C25" s="42"/>
      <c r="D25" s="42"/>
      <c r="E25" s="47"/>
      <c r="H25" s="75"/>
    </row>
    <row r="26" spans="1:8" ht="19.899999999999999" customHeight="1">
      <c r="A26" s="12"/>
      <c r="B26" s="12" t="s">
        <v>8</v>
      </c>
      <c r="C26" s="12"/>
      <c r="D26" s="42"/>
      <c r="E26" s="48">
        <v>15490000</v>
      </c>
      <c r="H26" s="75"/>
    </row>
    <row r="27" spans="1:8" ht="19.899999999999999" customHeight="1">
      <c r="A27" s="12"/>
      <c r="B27" s="12" t="s">
        <v>9</v>
      </c>
      <c r="C27" s="12"/>
      <c r="D27" s="42"/>
      <c r="E27" s="28">
        <v>275000</v>
      </c>
      <c r="H27" s="75"/>
    </row>
    <row r="28" spans="1:8" ht="19.899999999999999" customHeight="1">
      <c r="A28" s="12"/>
      <c r="B28" s="12"/>
      <c r="C28" s="12"/>
      <c r="D28" s="42"/>
      <c r="E28" s="26"/>
      <c r="H28" s="75"/>
    </row>
    <row r="29" spans="1:8" ht="19.899999999999999" customHeight="1">
      <c r="A29" s="12"/>
      <c r="B29" s="42" t="s">
        <v>10</v>
      </c>
      <c r="C29" s="42"/>
      <c r="D29" s="42"/>
      <c r="E29" s="29">
        <v>15765000</v>
      </c>
      <c r="H29" s="75"/>
    </row>
    <row r="30" spans="1:8" ht="19.899999999999999" customHeight="1">
      <c r="A30" s="12"/>
      <c r="B30" s="42"/>
      <c r="C30" s="42"/>
      <c r="D30" s="42"/>
      <c r="E30" s="30"/>
      <c r="H30" s="75"/>
    </row>
    <row r="31" spans="1:8" ht="19.899999999999999" customHeight="1">
      <c r="A31" s="12"/>
      <c r="B31" s="42" t="s">
        <v>21</v>
      </c>
      <c r="C31" s="42"/>
      <c r="D31" s="42"/>
      <c r="E31" s="30"/>
      <c r="H31" s="75"/>
    </row>
    <row r="32" spans="1:8" ht="19.899999999999999" customHeight="1">
      <c r="A32" s="12"/>
      <c r="B32" s="42"/>
      <c r="C32" s="42"/>
      <c r="D32" s="42"/>
      <c r="E32" s="30"/>
      <c r="H32" s="75"/>
    </row>
    <row r="33" spans="1:10" ht="19.899999999999999" customHeight="1">
      <c r="A33" s="12"/>
      <c r="B33" s="12" t="s">
        <v>11</v>
      </c>
      <c r="C33" s="42"/>
      <c r="D33" s="49">
        <v>3913635</v>
      </c>
      <c r="E33" s="30"/>
      <c r="H33" s="75"/>
    </row>
    <row r="34" spans="1:10" ht="19.899999999999999" customHeight="1">
      <c r="A34" s="12"/>
      <c r="B34" s="44" t="s">
        <v>12</v>
      </c>
      <c r="C34" s="12"/>
      <c r="D34" s="50">
        <v>0</v>
      </c>
      <c r="E34" s="30"/>
      <c r="H34" s="75"/>
      <c r="J34" s="9"/>
    </row>
    <row r="35" spans="1:10" ht="19.899999999999999" customHeight="1">
      <c r="A35" s="12"/>
      <c r="B35" s="12"/>
      <c r="C35" s="12"/>
      <c r="D35" s="42"/>
      <c r="E35" s="30"/>
      <c r="H35" s="75"/>
      <c r="J35" s="9"/>
    </row>
    <row r="36" spans="1:10" ht="19.899999999999999" customHeight="1">
      <c r="A36" s="12"/>
      <c r="B36" s="12" t="s">
        <v>22</v>
      </c>
      <c r="C36" s="42"/>
      <c r="D36" s="42"/>
      <c r="E36" s="47">
        <v>3913635</v>
      </c>
      <c r="H36" s="75"/>
      <c r="J36" s="9"/>
    </row>
    <row r="37" spans="1:10" ht="19.899999999999999" customHeight="1">
      <c r="A37" s="12"/>
      <c r="B37" s="12" t="s">
        <v>28</v>
      </c>
      <c r="C37" s="12"/>
      <c r="D37" s="42"/>
      <c r="E37" s="46">
        <v>1800000</v>
      </c>
      <c r="H37" s="75"/>
      <c r="J37" s="10"/>
    </row>
    <row r="38" spans="1:10" ht="19.899999999999999" customHeight="1">
      <c r="A38" s="12"/>
      <c r="B38" s="12"/>
      <c r="C38" s="12"/>
      <c r="D38" s="42"/>
      <c r="E38" s="47"/>
      <c r="H38" s="75"/>
      <c r="J38" s="9"/>
    </row>
    <row r="39" spans="1:10" ht="19.899999999999999" customHeight="1">
      <c r="A39" s="12"/>
      <c r="B39" s="42" t="s">
        <v>23</v>
      </c>
      <c r="C39" s="42"/>
      <c r="D39" s="42"/>
      <c r="E39" s="28">
        <v>2113635</v>
      </c>
      <c r="H39" s="75"/>
      <c r="J39" s="9"/>
    </row>
    <row r="40" spans="1:10" ht="19.899999999999999" customHeight="1">
      <c r="A40" s="12"/>
      <c r="B40" s="42"/>
      <c r="C40" s="42"/>
      <c r="D40" s="42"/>
      <c r="E40" s="30"/>
      <c r="H40" s="75"/>
    </row>
    <row r="41" spans="1:10" ht="19.899999999999999" customHeight="1">
      <c r="A41" s="12"/>
      <c r="B41" s="44" t="s">
        <v>29</v>
      </c>
      <c r="C41" s="44"/>
      <c r="D41" s="45"/>
      <c r="E41" s="29">
        <v>3913635</v>
      </c>
      <c r="H41" s="75"/>
    </row>
    <row r="42" spans="1:10" ht="19.899999999999999" customHeight="1">
      <c r="A42" s="12"/>
      <c r="B42" s="44" t="s">
        <v>30</v>
      </c>
      <c r="C42" s="44"/>
      <c r="D42" s="45"/>
      <c r="E42" s="34"/>
      <c r="H42" s="75"/>
    </row>
    <row r="43" spans="1:10" ht="19.899999999999999" customHeight="1">
      <c r="A43" s="12"/>
      <c r="B43" s="44"/>
      <c r="C43" s="44"/>
      <c r="D43" s="45"/>
      <c r="E43" s="34"/>
      <c r="H43" s="75"/>
    </row>
    <row r="44" spans="1:10" ht="19.899999999999999" customHeight="1">
      <c r="A44" s="12"/>
      <c r="B44" s="42" t="s">
        <v>14</v>
      </c>
      <c r="C44" s="42"/>
      <c r="D44" s="42"/>
      <c r="E44" s="35"/>
      <c r="H44" s="75"/>
    </row>
    <row r="45" spans="1:10" ht="19.899999999999999" customHeight="1">
      <c r="A45" s="12"/>
      <c r="B45" s="42" t="s">
        <v>24</v>
      </c>
      <c r="C45" s="42"/>
      <c r="D45" s="42"/>
      <c r="E45" s="36">
        <v>0.19887736115843402</v>
      </c>
      <c r="H45" s="75"/>
    </row>
    <row r="46" spans="1:10" ht="19.899999999999999" customHeight="1">
      <c r="A46" s="12"/>
      <c r="B46" s="42"/>
      <c r="C46" s="42"/>
      <c r="D46" s="42"/>
      <c r="E46" s="35"/>
      <c r="H46" s="75"/>
    </row>
    <row r="47" spans="1:10" ht="19.899999999999999" customHeight="1">
      <c r="A47" s="12"/>
      <c r="B47" s="42" t="s">
        <v>15</v>
      </c>
      <c r="C47" s="42"/>
      <c r="D47" s="42"/>
      <c r="E47" s="35"/>
    </row>
    <row r="48" spans="1:10" ht="19.899999999999999" customHeight="1">
      <c r="A48" s="12"/>
      <c r="B48" s="42"/>
      <c r="C48" s="42"/>
      <c r="D48" s="42"/>
      <c r="E48" s="35"/>
    </row>
    <row r="49" spans="1:5" ht="19.899999999999999" customHeight="1">
      <c r="A49" s="12"/>
      <c r="B49" s="42"/>
      <c r="C49" s="42"/>
      <c r="D49" s="42"/>
      <c r="E49" s="35"/>
    </row>
    <row r="50" spans="1:5" ht="19.899999999999999" customHeight="1">
      <c r="A50" s="12"/>
      <c r="B50" s="42"/>
      <c r="C50" s="42"/>
      <c r="D50" s="42"/>
      <c r="E50" s="35"/>
    </row>
    <row r="51" spans="1:5" ht="19.899999999999999" customHeight="1">
      <c r="A51" s="12"/>
      <c r="B51" s="51"/>
      <c r="C51" s="51"/>
      <c r="D51" s="42"/>
      <c r="E51" s="38"/>
    </row>
    <row r="52" spans="1:5" ht="19.899999999999999" customHeight="1">
      <c r="A52" s="12"/>
      <c r="B52" s="42" t="s">
        <v>31</v>
      </c>
      <c r="C52" s="42"/>
      <c r="D52" s="12"/>
      <c r="E52" s="39" t="s">
        <v>17</v>
      </c>
    </row>
    <row r="53" spans="1:5" ht="15.75" customHeight="1">
      <c r="A53" s="12"/>
      <c r="B53" s="42"/>
      <c r="C53" s="12"/>
      <c r="D53" s="12"/>
      <c r="E53" s="40"/>
    </row>
    <row r="54" spans="1:5" ht="15.75" customHeight="1">
      <c r="A54" s="12"/>
      <c r="B54" s="12"/>
      <c r="C54" s="12"/>
      <c r="D54" s="12"/>
      <c r="E54" s="40"/>
    </row>
    <row r="55" spans="1:5" ht="15.75" customHeight="1">
      <c r="A55" s="12"/>
      <c r="B55" s="12"/>
      <c r="C55" s="12"/>
      <c r="D55" s="12"/>
      <c r="E55" s="12"/>
    </row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</sheetData>
  <protectedRanges>
    <protectedRange sqref="E14:E15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55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11867940</v>
      </c>
      <c r="H13" s="19"/>
    </row>
    <row r="14" spans="2:8" ht="25.15" customHeight="1">
      <c r="B14" s="11" t="s">
        <v>39</v>
      </c>
      <c r="C14" s="21"/>
      <c r="D14" s="18"/>
      <c r="E14" s="55">
        <v>50460465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62328405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83674988</v>
      </c>
      <c r="G18" s="65"/>
      <c r="H18" s="19"/>
    </row>
    <row r="19" spans="2:8" ht="25.15" customHeight="1">
      <c r="B19" s="11" t="s">
        <v>5</v>
      </c>
      <c r="D19" s="18"/>
      <c r="E19" s="57">
        <v>650000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84324988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146653393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83649988</v>
      </c>
      <c r="H25" s="19"/>
    </row>
    <row r="26" spans="2:8" ht="25.15" customHeight="1">
      <c r="B26" s="11" t="s">
        <v>9</v>
      </c>
      <c r="D26" s="18"/>
      <c r="E26" s="57">
        <v>675000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84324988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62328405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62328405</v>
      </c>
      <c r="H35" s="19"/>
      <c r="J35" s="62"/>
    </row>
    <row r="36" spans="2:10" ht="25.15" customHeight="1">
      <c r="B36" s="11" t="s">
        <v>47</v>
      </c>
      <c r="D36" s="18"/>
      <c r="E36" s="67">
        <v>50460465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11867940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13321037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9.0833472908465204E-2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56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8507536</v>
      </c>
      <c r="H13" s="19"/>
    </row>
    <row r="14" spans="2:8" ht="25.15" customHeight="1">
      <c r="B14" s="11" t="s">
        <v>39</v>
      </c>
      <c r="C14" s="21"/>
      <c r="D14" s="18"/>
      <c r="E14" s="55">
        <v>22905955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31413491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70757138</v>
      </c>
      <c r="G18" s="65"/>
      <c r="H18" s="19"/>
    </row>
    <row r="19" spans="2:8" ht="25.15" customHeight="1">
      <c r="B19" s="11" t="s">
        <v>5</v>
      </c>
      <c r="D19" s="18"/>
      <c r="E19" s="57">
        <v>163050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70920188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102333679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72208124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72208124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30125555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30125555</v>
      </c>
      <c r="H35" s="19"/>
      <c r="J35" s="62"/>
    </row>
    <row r="36" spans="2:10" ht="25.15" customHeight="1">
      <c r="B36" s="11" t="s">
        <v>47</v>
      </c>
      <c r="D36" s="18"/>
      <c r="E36" s="67">
        <v>22905955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7219600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6107536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5.9682560616236613E-2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57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19065808</v>
      </c>
      <c r="H13" s="19"/>
    </row>
    <row r="14" spans="2:8" ht="25.15" customHeight="1">
      <c r="B14" s="11" t="s">
        <v>39</v>
      </c>
      <c r="C14" s="21"/>
      <c r="D14" s="18"/>
      <c r="E14" s="55">
        <v>0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19065808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128184851</v>
      </c>
      <c r="G18" s="65"/>
      <c r="H18" s="19"/>
    </row>
    <row r="19" spans="2:8" ht="25.15" customHeight="1">
      <c r="B19" s="11" t="s">
        <v>5</v>
      </c>
      <c r="D19" s="18"/>
      <c r="E19" s="57">
        <v>175000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128359851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147425659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128299851.00000003</v>
      </c>
      <c r="H25" s="19"/>
    </row>
    <row r="26" spans="2:8" ht="25.15" customHeight="1">
      <c r="B26" s="11" t="s">
        <v>9</v>
      </c>
      <c r="D26" s="18"/>
      <c r="E26" s="57">
        <v>60000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128359851.00000003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19065807.99999997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19065807.99999997</v>
      </c>
      <c r="H35" s="19"/>
      <c r="J35" s="62"/>
    </row>
    <row r="36" spans="2:10" ht="25.15" customHeight="1">
      <c r="B36" s="11" t="s">
        <v>47</v>
      </c>
      <c r="D36" s="18"/>
      <c r="E36" s="67">
        <v>0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19065807.99999997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23265808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0.1578138307660541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58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-2299060</v>
      </c>
      <c r="H13" s="19"/>
    </row>
    <row r="14" spans="2:8" ht="25.15" customHeight="1">
      <c r="B14" s="11" t="s">
        <v>39</v>
      </c>
      <c r="C14" s="21"/>
      <c r="D14" s="18"/>
      <c r="E14" s="55">
        <v>3956615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1657555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11514877</v>
      </c>
      <c r="G18" s="65"/>
      <c r="H18" s="19"/>
    </row>
    <row r="19" spans="2:8" ht="25.15" customHeight="1">
      <c r="B19" s="11" t="s">
        <v>5</v>
      </c>
      <c r="D19" s="18"/>
      <c r="E19" s="57">
        <v>14300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11529177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13186732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11547845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11547845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1638887</v>
      </c>
      <c r="E32" s="70"/>
      <c r="H32" s="19"/>
    </row>
    <row r="33" spans="2:10" ht="25.15" customHeight="1">
      <c r="B33" s="21" t="s">
        <v>12</v>
      </c>
      <c r="D33" s="71">
        <v>25000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1663887</v>
      </c>
      <c r="H35" s="19"/>
      <c r="J35" s="62"/>
    </row>
    <row r="36" spans="2:10" ht="25.15" customHeight="1">
      <c r="B36" s="11" t="s">
        <v>47</v>
      </c>
      <c r="D36" s="18"/>
      <c r="E36" s="67">
        <v>3981615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-2317728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1055887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8.0071923809477585E-2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>
      <selection activeCell="B1" sqref="B1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7" width="19.5703125" style="11" customWidth="1"/>
    <col min="8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38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2987964</v>
      </c>
      <c r="H13" s="19"/>
    </row>
    <row r="14" spans="2:8" ht="25.15" customHeight="1">
      <c r="B14" s="11" t="s">
        <v>39</v>
      </c>
      <c r="C14" s="21"/>
      <c r="D14" s="18"/>
      <c r="E14" s="55">
        <v>2808153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5796117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32089361</v>
      </c>
      <c r="G18" s="65"/>
      <c r="H18" s="19"/>
    </row>
    <row r="19" spans="2:8" ht="25.15" customHeight="1">
      <c r="B19" s="11" t="s">
        <v>5</v>
      </c>
      <c r="D19" s="18"/>
      <c r="E19" s="57">
        <v>53807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32143168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37939285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32143168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32143168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5796117</v>
      </c>
      <c r="E32" s="70"/>
      <c r="H32" s="19"/>
    </row>
    <row r="33" spans="2:10" ht="25.15" customHeight="1">
      <c r="B33" s="21" t="s">
        <v>12</v>
      </c>
      <c r="D33" s="71">
        <v>100000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5896117</v>
      </c>
      <c r="H35" s="19"/>
      <c r="J35" s="62"/>
    </row>
    <row r="36" spans="2:10" ht="25.15" customHeight="1">
      <c r="B36" s="11" t="s">
        <v>47</v>
      </c>
      <c r="D36" s="18"/>
      <c r="E36" s="67">
        <v>2908153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2987964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3000000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7.9073709480819154E-2</v>
      </c>
      <c r="H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59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4593129.53</v>
      </c>
      <c r="H13" s="19"/>
    </row>
    <row r="14" spans="2:8" ht="25.15" customHeight="1">
      <c r="B14" s="11" t="s">
        <v>39</v>
      </c>
      <c r="C14" s="21"/>
      <c r="D14" s="18"/>
      <c r="E14" s="55">
        <v>34850416.909999996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39443546.439999998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127584066.22999999</v>
      </c>
      <c r="G18" s="65"/>
      <c r="H18" s="19"/>
    </row>
    <row r="19" spans="2:8" ht="25.15" customHeight="1">
      <c r="B19" s="11" t="s">
        <v>5</v>
      </c>
      <c r="D19" s="18"/>
      <c r="E19" s="57">
        <v>100000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127684066.22999999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167127612.66999999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127184066</v>
      </c>
      <c r="H25" s="19"/>
    </row>
    <row r="26" spans="2:8" ht="25.15" customHeight="1">
      <c r="B26" s="11" t="s">
        <v>9</v>
      </c>
      <c r="D26" s="18"/>
      <c r="E26" s="57">
        <v>500000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127684066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39443546.669999987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39443546.669999987</v>
      </c>
      <c r="H35" s="19"/>
      <c r="J35" s="62"/>
    </row>
    <row r="36" spans="2:10" ht="25.15" customHeight="1">
      <c r="B36" s="11" t="s">
        <v>47</v>
      </c>
      <c r="D36" s="18"/>
      <c r="E36" s="67">
        <v>34850416.909999996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4593129.7599999905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34896707.510000005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0.208802764261971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60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-32610152</v>
      </c>
      <c r="H13" s="19"/>
    </row>
    <row r="14" spans="2:8" ht="25.15" customHeight="1">
      <c r="B14" s="11" t="s">
        <v>39</v>
      </c>
      <c r="C14" s="21"/>
      <c r="D14" s="18"/>
      <c r="E14" s="55">
        <v>42110152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9500000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85551253</v>
      </c>
      <c r="G18" s="65"/>
      <c r="H18" s="19"/>
    </row>
    <row r="19" spans="2:8" ht="25.15" customHeight="1">
      <c r="B19" s="11" t="s">
        <v>5</v>
      </c>
      <c r="D19" s="18"/>
      <c r="E19" s="57">
        <v>4396802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89948055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99448055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93386719</v>
      </c>
      <c r="H25" s="19"/>
    </row>
    <row r="26" spans="2:8" ht="25.15" customHeight="1">
      <c r="B26" s="11" t="s">
        <v>9</v>
      </c>
      <c r="D26" s="18"/>
      <c r="E26" s="57">
        <v>426920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93813639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5634416</v>
      </c>
      <c r="E32" s="70"/>
      <c r="H32" s="19"/>
    </row>
    <row r="33" spans="2:10" ht="25.15" customHeight="1">
      <c r="B33" s="21" t="s">
        <v>12</v>
      </c>
      <c r="D33" s="71">
        <v>1200000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6834416</v>
      </c>
      <c r="H35" s="19"/>
      <c r="J35" s="62"/>
    </row>
    <row r="36" spans="2:10" ht="25.15" customHeight="1">
      <c r="B36" s="11" t="s">
        <v>47</v>
      </c>
      <c r="D36" s="18"/>
      <c r="E36" s="67">
        <v>43310152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-36475736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5634416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5.6656874787546121E-2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2:8" ht="26.25">
      <c r="B1" s="85" t="s">
        <v>41</v>
      </c>
      <c r="C1" s="85"/>
      <c r="D1" s="85"/>
      <c r="E1" s="85"/>
      <c r="F1" s="86"/>
      <c r="G1" s="86"/>
    </row>
    <row r="2" spans="2:8" ht="26.25">
      <c r="B2" s="87" t="s">
        <v>0</v>
      </c>
      <c r="C2" s="87"/>
      <c r="D2" s="87"/>
      <c r="E2" s="87"/>
      <c r="F2" s="87"/>
      <c r="G2" s="87"/>
    </row>
    <row r="3" spans="2:8" ht="26.25">
      <c r="B3" s="87" t="s">
        <v>1</v>
      </c>
      <c r="C3" s="87"/>
      <c r="D3" s="87"/>
      <c r="E3" s="87"/>
      <c r="F3" s="87"/>
      <c r="G3" s="87"/>
    </row>
    <row r="4" spans="2:8" ht="26.25">
      <c r="B4" s="87" t="s">
        <v>2</v>
      </c>
      <c r="C4" s="87"/>
      <c r="D4" s="87"/>
      <c r="E4" s="87"/>
      <c r="F4" s="87"/>
      <c r="G4" s="87"/>
    </row>
    <row r="5" spans="2:8" ht="26.25">
      <c r="B5" s="85" t="s">
        <v>40</v>
      </c>
      <c r="C5" s="85"/>
      <c r="D5" s="85"/>
      <c r="E5" s="85"/>
      <c r="F5" s="85"/>
      <c r="G5" s="85"/>
    </row>
    <row r="6" spans="2:8" ht="25.15" customHeight="1">
      <c r="B6" s="85"/>
      <c r="C6" s="85"/>
      <c r="D6" s="85"/>
      <c r="E6" s="85"/>
      <c r="F6" s="85"/>
      <c r="G6" s="85"/>
    </row>
    <row r="7" spans="2:8" ht="25.15" customHeight="1">
      <c r="B7" s="86"/>
      <c r="C7" s="86"/>
      <c r="D7" s="88"/>
      <c r="E7" s="88"/>
      <c r="F7" s="88"/>
      <c r="G7" s="88"/>
    </row>
    <row r="8" spans="2:8" ht="25.15" customHeight="1">
      <c r="B8" s="85" t="s">
        <v>3</v>
      </c>
      <c r="C8" s="89" t="s">
        <v>37</v>
      </c>
      <c r="D8" s="89"/>
      <c r="E8" s="89"/>
      <c r="F8" s="90"/>
      <c r="G8" s="90"/>
    </row>
    <row r="9" spans="2:8" ht="25.15" customHeight="1">
      <c r="D9" s="62"/>
      <c r="E9" s="62"/>
      <c r="F9" s="62"/>
      <c r="G9" s="62"/>
    </row>
    <row r="10" spans="2:8" ht="41.45" customHeight="1">
      <c r="E10" s="17" t="s">
        <v>25</v>
      </c>
    </row>
    <row r="11" spans="2:8" ht="25.15" customHeight="1">
      <c r="B11" s="18" t="s">
        <v>42</v>
      </c>
      <c r="C11" s="18"/>
      <c r="D11" s="18"/>
      <c r="E11" s="19"/>
    </row>
    <row r="12" spans="2:8" ht="25.15" customHeight="1">
      <c r="B12" s="18"/>
      <c r="C12" s="18"/>
      <c r="D12" s="18"/>
    </row>
    <row r="13" spans="2:8" ht="25.15" customHeight="1">
      <c r="B13" s="11" t="s">
        <v>43</v>
      </c>
      <c r="D13" s="18"/>
      <c r="E13" s="54">
        <v>-896767</v>
      </c>
      <c r="H13" s="19"/>
    </row>
    <row r="14" spans="2:8" ht="25.15" customHeight="1">
      <c r="B14" s="11" t="s">
        <v>39</v>
      </c>
      <c r="C14" s="21"/>
      <c r="D14" s="18"/>
      <c r="E14" s="55">
        <v>7601959</v>
      </c>
      <c r="H14" s="19"/>
    </row>
    <row r="15" spans="2:8" ht="25.15" customHeight="1">
      <c r="B15" s="18"/>
      <c r="C15" s="18"/>
      <c r="D15" s="18"/>
      <c r="E15" s="63"/>
      <c r="H15" s="19"/>
    </row>
    <row r="16" spans="2:8" ht="25.15" customHeight="1">
      <c r="B16" s="21" t="s">
        <v>44</v>
      </c>
      <c r="C16" s="24"/>
      <c r="D16" s="24"/>
      <c r="E16" s="57">
        <v>6705192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20712290</v>
      </c>
      <c r="G18" s="65"/>
      <c r="H18" s="19"/>
    </row>
    <row r="19" spans="2:8" ht="25.15" customHeight="1">
      <c r="B19" s="11" t="s">
        <v>5</v>
      </c>
      <c r="D19" s="18"/>
      <c r="E19" s="57">
        <v>500000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21212290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27917482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22075686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22075686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5841796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5841796</v>
      </c>
      <c r="H35" s="19"/>
      <c r="J35" s="62"/>
    </row>
    <row r="36" spans="2:10" ht="25.15" customHeight="1">
      <c r="B36" s="11" t="s">
        <v>47</v>
      </c>
      <c r="D36" s="18"/>
      <c r="E36" s="67">
        <v>8905561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-3063765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7284566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0.2609320568380773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conditionalFormatting sqref="C132:C133">
    <cfRule type="cellIs" dxfId="2" priority="2" operator="lessThan">
      <formula>0</formula>
    </cfRule>
    <cfRule type="cellIs" dxfId="1" priority="3" operator="greaterThan">
      <formula>0</formula>
    </cfRule>
  </conditionalFormatting>
  <conditionalFormatting sqref="C153">
    <cfRule type="containsText" dxfId="0" priority="1" operator="containsText" text="Not Equal">
      <formula>NOT(ISERROR(SEARCH("Not Equal",C153)))</formula>
    </cfRule>
  </conditionalFormatting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">
          <x14:formula1>
            <xm:f>'https://www.floridacollegesystem.com/Finance/Operating Budgets - current year/2018-19 OPERATING BUDGET/Received from Colleges/[Florida Gateway 2018-19 Operating Budget 6.26.18.xlsx]VLOOKUP'!#REF!</xm:f>
          </x14:formula1>
          <xm:sqref>D7:F7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58"/>
      <c r="G1" s="58"/>
    </row>
    <row r="2" spans="1:8" ht="26.25">
      <c r="A2" s="91"/>
      <c r="B2" s="87" t="s">
        <v>0</v>
      </c>
      <c r="C2" s="87"/>
      <c r="D2" s="87"/>
      <c r="E2" s="87"/>
      <c r="F2" s="77"/>
      <c r="G2" s="77"/>
    </row>
    <row r="3" spans="1:8" ht="26.25">
      <c r="A3" s="91"/>
      <c r="B3" s="87" t="s">
        <v>1</v>
      </c>
      <c r="C3" s="87"/>
      <c r="D3" s="87"/>
      <c r="E3" s="87"/>
      <c r="F3" s="77"/>
      <c r="G3" s="77"/>
    </row>
    <row r="4" spans="1:8" ht="26.25">
      <c r="A4" s="91"/>
      <c r="B4" s="87" t="s">
        <v>2</v>
      </c>
      <c r="C4" s="87"/>
      <c r="D4" s="87"/>
      <c r="E4" s="87"/>
      <c r="F4" s="77"/>
      <c r="G4" s="77"/>
    </row>
    <row r="5" spans="1:8" ht="26.25">
      <c r="A5" s="91"/>
      <c r="B5" s="85" t="s">
        <v>40</v>
      </c>
      <c r="C5" s="85"/>
      <c r="D5" s="85"/>
      <c r="E5" s="85"/>
      <c r="F5" s="78"/>
      <c r="G5" s="78"/>
    </row>
    <row r="6" spans="1:8" ht="25.15" customHeight="1">
      <c r="A6" s="91"/>
      <c r="B6" s="85"/>
      <c r="C6" s="85"/>
      <c r="D6" s="85"/>
      <c r="E6" s="85"/>
      <c r="F6" s="78"/>
      <c r="G6" s="78"/>
    </row>
    <row r="7" spans="1:8" ht="25.15" customHeight="1">
      <c r="B7" s="58"/>
      <c r="C7" s="58"/>
      <c r="D7" s="59"/>
      <c r="E7" s="59"/>
      <c r="F7" s="59"/>
      <c r="G7" s="59"/>
    </row>
    <row r="8" spans="1:8" ht="25.15" customHeight="1">
      <c r="B8" s="60" t="s">
        <v>3</v>
      </c>
      <c r="C8" s="76" t="s">
        <v>36</v>
      </c>
      <c r="D8" s="76"/>
      <c r="E8" s="76"/>
      <c r="F8" s="61"/>
      <c r="G8" s="61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3253690</v>
      </c>
      <c r="H13" s="19"/>
    </row>
    <row r="14" spans="1:8" ht="25.15" customHeight="1">
      <c r="B14" s="11" t="s">
        <v>39</v>
      </c>
      <c r="C14" s="21"/>
      <c r="D14" s="18"/>
      <c r="E14" s="55">
        <v>1280477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4534167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24465740.52</v>
      </c>
      <c r="G18" s="65"/>
      <c r="H18" s="19"/>
    </row>
    <row r="19" spans="2:8" ht="25.15" customHeight="1">
      <c r="B19" s="11" t="s">
        <v>5</v>
      </c>
      <c r="D19" s="18"/>
      <c r="E19" s="57">
        <v>606797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25072537.52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29606704.52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24805683.260000002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24805683.260000002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4801021.2599999979</v>
      </c>
      <c r="E32" s="70"/>
      <c r="H32" s="19"/>
    </row>
    <row r="33" spans="2:10" ht="25.15" customHeight="1">
      <c r="B33" s="21" t="s">
        <v>12</v>
      </c>
      <c r="D33" s="71">
        <v>175000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4976021.2599999979</v>
      </c>
      <c r="H35" s="19"/>
      <c r="J35" s="62"/>
    </row>
    <row r="36" spans="2:10" ht="25.15" customHeight="1">
      <c r="B36" s="11" t="s">
        <v>47</v>
      </c>
      <c r="D36" s="18"/>
      <c r="E36" s="67">
        <v>1455476.87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3520544.3899999978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3253690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0.10989706732818098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0" orientation="portrait" r:id="rId1"/>
  <headerFooter alignWithMargins="0">
    <oddHeader>&amp;R&amp;"Arial,Bold"&amp;18EXHIBIT 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7" ht="26.25">
      <c r="A1" s="91"/>
      <c r="B1" s="85" t="s">
        <v>41</v>
      </c>
      <c r="C1" s="85"/>
      <c r="D1" s="85"/>
      <c r="E1" s="85"/>
      <c r="F1" s="58"/>
      <c r="G1" s="58"/>
    </row>
    <row r="2" spans="1:7" ht="26.25">
      <c r="A2" s="91"/>
      <c r="B2" s="87" t="s">
        <v>0</v>
      </c>
      <c r="C2" s="87"/>
      <c r="D2" s="87"/>
      <c r="E2" s="87"/>
      <c r="F2" s="77"/>
      <c r="G2" s="77"/>
    </row>
    <row r="3" spans="1:7" ht="26.25">
      <c r="A3" s="91"/>
      <c r="B3" s="87" t="s">
        <v>1</v>
      </c>
      <c r="C3" s="87"/>
      <c r="D3" s="87"/>
      <c r="E3" s="87"/>
      <c r="F3" s="77"/>
      <c r="G3" s="77"/>
    </row>
    <row r="4" spans="1:7" ht="26.25">
      <c r="A4" s="91"/>
      <c r="B4" s="87" t="s">
        <v>2</v>
      </c>
      <c r="C4" s="87"/>
      <c r="D4" s="87"/>
      <c r="E4" s="87"/>
      <c r="F4" s="77"/>
      <c r="G4" s="77"/>
    </row>
    <row r="5" spans="1:7" ht="26.25">
      <c r="A5" s="91"/>
      <c r="B5" s="85" t="s">
        <v>40</v>
      </c>
      <c r="C5" s="85"/>
      <c r="D5" s="85"/>
      <c r="E5" s="85"/>
      <c r="F5" s="78"/>
      <c r="G5" s="78"/>
    </row>
    <row r="6" spans="1:7" ht="25.15" customHeight="1">
      <c r="A6" s="91"/>
      <c r="B6" s="85"/>
      <c r="C6" s="85"/>
      <c r="D6" s="85"/>
      <c r="E6" s="85"/>
      <c r="F6" s="78"/>
      <c r="G6" s="78"/>
    </row>
    <row r="7" spans="1:7" ht="25.15" customHeight="1">
      <c r="B7" s="58"/>
      <c r="C7" s="58"/>
      <c r="D7" s="59"/>
      <c r="E7" s="59"/>
      <c r="F7" s="59"/>
      <c r="G7" s="59"/>
    </row>
    <row r="8" spans="1:7" ht="25.15" customHeight="1">
      <c r="B8" s="60" t="s">
        <v>3</v>
      </c>
      <c r="C8" s="76" t="s">
        <v>35</v>
      </c>
      <c r="D8" s="76"/>
      <c r="E8" s="76"/>
      <c r="F8" s="61"/>
      <c r="G8" s="61"/>
    </row>
    <row r="9" spans="1:7" ht="25.15" customHeight="1">
      <c r="D9" s="62"/>
      <c r="E9" s="62"/>
      <c r="F9" s="62"/>
      <c r="G9" s="62"/>
    </row>
    <row r="10" spans="1:7" ht="41.45" customHeight="1">
      <c r="E10" s="17" t="s">
        <v>25</v>
      </c>
    </row>
    <row r="11" spans="1:7" ht="25.15" customHeight="1">
      <c r="B11" s="18" t="s">
        <v>42</v>
      </c>
      <c r="C11" s="18"/>
      <c r="D11" s="18"/>
      <c r="E11" s="19"/>
    </row>
    <row r="12" spans="1:7" ht="25.15" customHeight="1">
      <c r="B12" s="18"/>
      <c r="C12" s="18"/>
      <c r="D12" s="18"/>
    </row>
    <row r="13" spans="1:7" ht="25.15" customHeight="1">
      <c r="B13" s="11" t="s">
        <v>43</v>
      </c>
      <c r="D13" s="18"/>
      <c r="E13" s="54">
        <v>-3541492</v>
      </c>
    </row>
    <row r="14" spans="1:7" ht="25.15" customHeight="1">
      <c r="B14" s="11" t="s">
        <v>39</v>
      </c>
      <c r="C14" s="21"/>
      <c r="D14" s="18"/>
      <c r="E14" s="55">
        <v>16018180</v>
      </c>
    </row>
    <row r="15" spans="1:7" ht="25.15" customHeight="1">
      <c r="B15" s="18"/>
      <c r="C15" s="18"/>
      <c r="D15" s="18"/>
      <c r="E15" s="63"/>
    </row>
    <row r="16" spans="1:7" ht="25.15" customHeight="1">
      <c r="B16" s="21" t="s">
        <v>44</v>
      </c>
      <c r="C16" s="24"/>
      <c r="D16" s="24"/>
      <c r="E16" s="57">
        <v>12476688</v>
      </c>
    </row>
    <row r="17" spans="2:7" ht="25.15" customHeight="1">
      <c r="B17" s="18"/>
      <c r="C17" s="18"/>
      <c r="D17" s="18"/>
      <c r="E17" s="64"/>
    </row>
    <row r="18" spans="2:7" ht="25.15" customHeight="1">
      <c r="B18" s="11" t="s">
        <v>4</v>
      </c>
      <c r="D18" s="18"/>
      <c r="E18" s="56">
        <v>45606821</v>
      </c>
      <c r="G18" s="65"/>
    </row>
    <row r="19" spans="2:7" ht="25.15" customHeight="1">
      <c r="B19" s="11" t="s">
        <v>5</v>
      </c>
      <c r="D19" s="18"/>
      <c r="E19" s="57">
        <v>1811280</v>
      </c>
    </row>
    <row r="20" spans="2:7" ht="25.15" customHeight="1">
      <c r="B20" s="18"/>
      <c r="C20" s="18"/>
      <c r="D20" s="18"/>
      <c r="E20" s="66"/>
    </row>
    <row r="21" spans="2:7" ht="25.15" customHeight="1">
      <c r="B21" s="11" t="s">
        <v>6</v>
      </c>
      <c r="C21" s="18"/>
      <c r="D21" s="18"/>
      <c r="E21" s="67">
        <v>47418101</v>
      </c>
    </row>
    <row r="22" spans="2:7" ht="25.15" customHeight="1">
      <c r="B22" s="18"/>
      <c r="C22" s="18"/>
      <c r="D22" s="18"/>
      <c r="E22" s="66"/>
    </row>
    <row r="23" spans="2:7" ht="25.15" customHeight="1">
      <c r="B23" s="18" t="s">
        <v>7</v>
      </c>
      <c r="C23" s="18"/>
      <c r="D23" s="18"/>
      <c r="E23" s="67">
        <v>59894789</v>
      </c>
    </row>
    <row r="24" spans="2:7" ht="25.15" customHeight="1">
      <c r="B24" s="18"/>
      <c r="C24" s="18"/>
      <c r="D24" s="18"/>
      <c r="E24" s="66"/>
    </row>
    <row r="25" spans="2:7" ht="25.15" customHeight="1">
      <c r="B25" s="11" t="s">
        <v>8</v>
      </c>
      <c r="D25" s="18"/>
      <c r="E25" s="68">
        <v>48855934</v>
      </c>
    </row>
    <row r="26" spans="2:7" ht="25.15" customHeight="1">
      <c r="B26" s="11" t="s">
        <v>9</v>
      </c>
      <c r="D26" s="18"/>
      <c r="E26" s="57">
        <v>0</v>
      </c>
    </row>
    <row r="27" spans="2:7" ht="25.15" customHeight="1">
      <c r="B27" s="18"/>
      <c r="C27" s="18"/>
      <c r="D27" s="18"/>
      <c r="E27" s="66"/>
    </row>
    <row r="28" spans="2:7" ht="25.15" customHeight="1">
      <c r="B28" s="18" t="s">
        <v>10</v>
      </c>
      <c r="C28" s="18"/>
      <c r="D28" s="18"/>
      <c r="E28" s="69">
        <v>48855934</v>
      </c>
    </row>
    <row r="29" spans="2:7" ht="25.15" customHeight="1">
      <c r="B29" s="18"/>
      <c r="C29" s="18"/>
      <c r="D29" s="18"/>
      <c r="E29" s="70"/>
    </row>
    <row r="30" spans="2:7" ht="25.15" customHeight="1">
      <c r="B30" s="18" t="s">
        <v>45</v>
      </c>
      <c r="C30" s="18"/>
      <c r="D30" s="18"/>
      <c r="E30" s="70"/>
    </row>
    <row r="31" spans="2:7" ht="25.15" customHeight="1">
      <c r="B31" s="18"/>
      <c r="C31" s="18"/>
      <c r="D31" s="18"/>
      <c r="E31" s="70"/>
    </row>
    <row r="32" spans="2:7" ht="25.15" customHeight="1">
      <c r="B32" s="11" t="s">
        <v>11</v>
      </c>
      <c r="C32" s="18"/>
      <c r="D32" s="31">
        <v>11038855</v>
      </c>
      <c r="E32" s="70"/>
    </row>
    <row r="33" spans="2:10" ht="25.15" customHeight="1">
      <c r="B33" s="21" t="s">
        <v>12</v>
      </c>
      <c r="D33" s="71">
        <v>40000</v>
      </c>
      <c r="E33" s="70"/>
      <c r="J33" s="62"/>
    </row>
    <row r="34" spans="2:10" ht="25.15" customHeight="1">
      <c r="B34" s="18"/>
      <c r="C34" s="18"/>
      <c r="D34" s="18"/>
      <c r="E34" s="70"/>
      <c r="J34" s="72"/>
    </row>
    <row r="35" spans="2:10" ht="25.15" customHeight="1">
      <c r="B35" s="11" t="s">
        <v>46</v>
      </c>
      <c r="C35" s="18"/>
      <c r="D35" s="18"/>
      <c r="E35" s="52">
        <v>11078855</v>
      </c>
      <c r="J35" s="62"/>
    </row>
    <row r="36" spans="2:10" ht="25.15" customHeight="1">
      <c r="B36" s="11" t="s">
        <v>47</v>
      </c>
      <c r="D36" s="18"/>
      <c r="E36" s="67">
        <v>16058180</v>
      </c>
      <c r="J36" s="73"/>
    </row>
    <row r="37" spans="2:10" ht="25.15" customHeight="1">
      <c r="D37" s="18"/>
      <c r="E37" s="52"/>
      <c r="J37" s="62"/>
    </row>
    <row r="38" spans="2:10" ht="25.15" customHeight="1">
      <c r="B38" s="18" t="s">
        <v>48</v>
      </c>
      <c r="C38" s="18"/>
      <c r="D38" s="18"/>
      <c r="E38" s="57">
        <v>-4979325</v>
      </c>
      <c r="J38" s="62"/>
    </row>
    <row r="39" spans="2:10" ht="25.15" customHeight="1">
      <c r="B39" s="18"/>
      <c r="C39" s="18"/>
      <c r="D39" s="18"/>
      <c r="E39" s="66"/>
    </row>
    <row r="40" spans="2:10" ht="25.15" customHeight="1">
      <c r="B40" s="21" t="s">
        <v>49</v>
      </c>
      <c r="C40" s="21"/>
      <c r="D40" s="24"/>
      <c r="E40" s="69">
        <v>10294456</v>
      </c>
    </row>
    <row r="41" spans="2:10" ht="25.15" customHeight="1">
      <c r="B41" s="21" t="s">
        <v>30</v>
      </c>
      <c r="D41" s="24"/>
      <c r="E41" s="34"/>
    </row>
    <row r="42" spans="2:10" ht="25.15" customHeight="1">
      <c r="D42" s="18"/>
      <c r="E42" s="35"/>
    </row>
    <row r="43" spans="2:10" ht="25.15" customHeight="1">
      <c r="B43" s="18" t="s">
        <v>14</v>
      </c>
      <c r="C43" s="18"/>
      <c r="D43" s="18"/>
      <c r="E43" s="35"/>
    </row>
    <row r="44" spans="2:10" ht="25.15" customHeight="1">
      <c r="B44" s="18" t="s">
        <v>50</v>
      </c>
      <c r="C44" s="18"/>
      <c r="D44" s="18"/>
      <c r="E44" s="36">
        <v>0.171875653489655</v>
      </c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140625" style="11" customWidth="1"/>
    <col min="3" max="3" width="81.140625" style="11" customWidth="1"/>
    <col min="4" max="4" width="40.140625" style="11" customWidth="1"/>
    <col min="5" max="5" width="24" style="11" customWidth="1"/>
    <col min="6" max="6" width="3" style="11" customWidth="1"/>
    <col min="7" max="9" width="9.140625" style="11"/>
    <col min="10" max="10" width="16.855468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58"/>
      <c r="G1" s="58"/>
    </row>
    <row r="2" spans="1:8" ht="26.25">
      <c r="A2" s="91"/>
      <c r="B2" s="87" t="s">
        <v>0</v>
      </c>
      <c r="C2" s="87"/>
      <c r="D2" s="87"/>
      <c r="E2" s="87"/>
      <c r="F2" s="77"/>
      <c r="G2" s="77"/>
    </row>
    <row r="3" spans="1:8" ht="26.25">
      <c r="A3" s="91"/>
      <c r="B3" s="87" t="s">
        <v>1</v>
      </c>
      <c r="C3" s="87"/>
      <c r="D3" s="87"/>
      <c r="E3" s="87"/>
      <c r="F3" s="77"/>
      <c r="G3" s="77"/>
    </row>
    <row r="4" spans="1:8" ht="26.25">
      <c r="A4" s="91"/>
      <c r="B4" s="87" t="s">
        <v>2</v>
      </c>
      <c r="C4" s="87"/>
      <c r="D4" s="87"/>
      <c r="E4" s="87"/>
      <c r="F4" s="77"/>
      <c r="G4" s="77"/>
    </row>
    <row r="5" spans="1:8" ht="26.25">
      <c r="A5" s="91"/>
      <c r="B5" s="85" t="s">
        <v>40</v>
      </c>
      <c r="C5" s="85"/>
      <c r="D5" s="85"/>
      <c r="E5" s="85"/>
      <c r="F5" s="78"/>
      <c r="G5" s="78"/>
    </row>
    <row r="6" spans="1:8" ht="25.35" customHeight="1">
      <c r="A6" s="91"/>
      <c r="B6" s="85"/>
      <c r="C6" s="85"/>
      <c r="D6" s="85"/>
      <c r="E6" s="85"/>
      <c r="F6" s="78"/>
      <c r="G6" s="78"/>
    </row>
    <row r="7" spans="1:8" ht="25.35" customHeight="1">
      <c r="B7" s="58"/>
      <c r="C7" s="58"/>
      <c r="D7" s="59"/>
      <c r="E7" s="59"/>
      <c r="F7" s="59"/>
      <c r="G7" s="59"/>
    </row>
    <row r="8" spans="1:8" ht="25.35" customHeight="1">
      <c r="B8" s="60" t="s">
        <v>3</v>
      </c>
      <c r="C8" s="76" t="s">
        <v>61</v>
      </c>
      <c r="D8" s="76"/>
      <c r="E8" s="76"/>
      <c r="F8" s="61"/>
      <c r="G8" s="61"/>
    </row>
    <row r="9" spans="1:8" ht="25.3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35" customHeight="1">
      <c r="B11" s="18" t="s">
        <v>42</v>
      </c>
      <c r="C11" s="18"/>
      <c r="D11" s="18"/>
      <c r="E11" s="19"/>
    </row>
    <row r="12" spans="1:8" ht="25.35" customHeight="1">
      <c r="B12" s="18"/>
      <c r="C12" s="18"/>
      <c r="D12" s="18"/>
    </row>
    <row r="13" spans="1:8" ht="25.35" customHeight="1">
      <c r="B13" s="11" t="s">
        <v>43</v>
      </c>
      <c r="D13" s="18"/>
      <c r="E13" s="54">
        <v>72014833</v>
      </c>
      <c r="H13" s="19"/>
    </row>
    <row r="14" spans="1:8" ht="25.35" customHeight="1">
      <c r="B14" s="11" t="s">
        <v>39</v>
      </c>
      <c r="C14" s="21"/>
      <c r="D14" s="18"/>
      <c r="E14" s="55">
        <v>122000000</v>
      </c>
      <c r="H14" s="19"/>
    </row>
    <row r="15" spans="1:8" ht="25.35" customHeight="1">
      <c r="B15" s="18"/>
      <c r="C15" s="18"/>
      <c r="D15" s="18"/>
      <c r="E15" s="63"/>
      <c r="H15" s="19"/>
    </row>
    <row r="16" spans="1:8" ht="25.35" customHeight="1">
      <c r="B16" s="21" t="s">
        <v>44</v>
      </c>
      <c r="C16" s="24"/>
      <c r="D16" s="24"/>
      <c r="E16" s="57">
        <v>194014833</v>
      </c>
      <c r="H16" s="19"/>
    </row>
    <row r="17" spans="2:8" ht="25.35" customHeight="1">
      <c r="B17" s="18"/>
      <c r="C17" s="18"/>
      <c r="D17" s="18"/>
      <c r="E17" s="64"/>
      <c r="H17" s="19"/>
    </row>
    <row r="18" spans="2:8" ht="25.35" customHeight="1">
      <c r="B18" s="11" t="s">
        <v>4</v>
      </c>
      <c r="D18" s="18"/>
      <c r="E18" s="56">
        <v>339971412</v>
      </c>
      <c r="G18" s="65"/>
      <c r="H18" s="19"/>
    </row>
    <row r="19" spans="2:8" ht="25.35" customHeight="1">
      <c r="B19" s="11" t="s">
        <v>5</v>
      </c>
      <c r="D19" s="18"/>
      <c r="E19" s="57">
        <v>10000000</v>
      </c>
      <c r="H19" s="19"/>
    </row>
    <row r="20" spans="2:8" ht="25.35" customHeight="1">
      <c r="B20" s="18"/>
      <c r="C20" s="18"/>
      <c r="D20" s="18"/>
      <c r="E20" s="66"/>
      <c r="H20" s="19"/>
    </row>
    <row r="21" spans="2:8" ht="25.35" customHeight="1">
      <c r="B21" s="11" t="s">
        <v>6</v>
      </c>
      <c r="C21" s="18"/>
      <c r="D21" s="18"/>
      <c r="E21" s="67">
        <v>349971412</v>
      </c>
      <c r="H21" s="19"/>
    </row>
    <row r="22" spans="2:8" ht="25.35" customHeight="1">
      <c r="B22" s="18"/>
      <c r="C22" s="18"/>
      <c r="D22" s="18"/>
      <c r="E22" s="66"/>
      <c r="H22" s="19"/>
    </row>
    <row r="23" spans="2:8" ht="25.35" customHeight="1">
      <c r="B23" s="18" t="s">
        <v>7</v>
      </c>
      <c r="C23" s="18"/>
      <c r="D23" s="18"/>
      <c r="E23" s="67">
        <v>543986245</v>
      </c>
      <c r="H23" s="19"/>
    </row>
    <row r="24" spans="2:8" ht="25.35" customHeight="1">
      <c r="B24" s="18"/>
      <c r="C24" s="18"/>
      <c r="D24" s="18"/>
      <c r="E24" s="66"/>
      <c r="H24" s="19"/>
    </row>
    <row r="25" spans="2:8" ht="25.35" customHeight="1">
      <c r="B25" s="11" t="s">
        <v>8</v>
      </c>
      <c r="D25" s="18"/>
      <c r="E25" s="68">
        <v>345053060.00787294</v>
      </c>
      <c r="H25" s="19"/>
    </row>
    <row r="26" spans="2:8" ht="25.35" customHeight="1">
      <c r="B26" s="11" t="s">
        <v>9</v>
      </c>
      <c r="D26" s="18"/>
      <c r="E26" s="57">
        <v>27694492</v>
      </c>
      <c r="H26" s="19"/>
    </row>
    <row r="27" spans="2:8" ht="25.35" customHeight="1">
      <c r="B27" s="18"/>
      <c r="C27" s="18"/>
      <c r="D27" s="18"/>
      <c r="E27" s="66"/>
      <c r="H27" s="19"/>
    </row>
    <row r="28" spans="2:8" ht="25.35" customHeight="1">
      <c r="B28" s="18" t="s">
        <v>10</v>
      </c>
      <c r="C28" s="18"/>
      <c r="D28" s="18"/>
      <c r="E28" s="69">
        <v>372747552.00787294</v>
      </c>
      <c r="H28" s="19"/>
    </row>
    <row r="29" spans="2:8" ht="25.35" customHeight="1">
      <c r="B29" s="18"/>
      <c r="C29" s="18"/>
      <c r="D29" s="18"/>
      <c r="E29" s="70"/>
      <c r="H29" s="19"/>
    </row>
    <row r="30" spans="2:8" ht="25.35" customHeight="1">
      <c r="B30" s="18" t="s">
        <v>45</v>
      </c>
      <c r="C30" s="18"/>
      <c r="D30" s="18"/>
      <c r="E30" s="70"/>
      <c r="H30" s="19"/>
    </row>
    <row r="31" spans="2:8" ht="25.35" customHeight="1">
      <c r="B31" s="18"/>
      <c r="C31" s="18"/>
      <c r="D31" s="18"/>
      <c r="E31" s="70"/>
      <c r="H31" s="19"/>
    </row>
    <row r="32" spans="2:8" ht="25.35" customHeight="1">
      <c r="B32" s="11" t="s">
        <v>11</v>
      </c>
      <c r="C32" s="18"/>
      <c r="D32" s="31">
        <v>171238692.99212706</v>
      </c>
      <c r="E32" s="70"/>
      <c r="H32" s="19"/>
    </row>
    <row r="33" spans="2:10" ht="25.35" customHeight="1">
      <c r="B33" s="21" t="s">
        <v>12</v>
      </c>
      <c r="D33" s="71">
        <v>0</v>
      </c>
      <c r="E33" s="70"/>
      <c r="H33" s="19"/>
      <c r="J33" s="62"/>
    </row>
    <row r="34" spans="2:10" ht="25.35" customHeight="1">
      <c r="B34" s="18"/>
      <c r="C34" s="18"/>
      <c r="D34" s="18"/>
      <c r="E34" s="70"/>
      <c r="H34" s="19"/>
      <c r="J34" s="72"/>
    </row>
    <row r="35" spans="2:10" ht="25.35" customHeight="1">
      <c r="B35" s="11" t="s">
        <v>46</v>
      </c>
      <c r="C35" s="18"/>
      <c r="D35" s="18"/>
      <c r="E35" s="52">
        <v>171238692.99212706</v>
      </c>
      <c r="H35" s="19"/>
      <c r="J35" s="62"/>
    </row>
    <row r="36" spans="2:10" ht="25.35" customHeight="1">
      <c r="B36" s="11" t="s">
        <v>47</v>
      </c>
      <c r="D36" s="18"/>
      <c r="E36" s="67">
        <v>122000000</v>
      </c>
      <c r="H36" s="19"/>
      <c r="J36" s="73"/>
    </row>
    <row r="37" spans="2:10" ht="25.35" customHeight="1">
      <c r="D37" s="18"/>
      <c r="E37" s="52"/>
      <c r="H37" s="19"/>
      <c r="J37" s="62"/>
    </row>
    <row r="38" spans="2:10" ht="25.35" customHeight="1">
      <c r="B38" s="18" t="s">
        <v>48</v>
      </c>
      <c r="C38" s="18"/>
      <c r="D38" s="18"/>
      <c r="E38" s="57">
        <v>49238692.992127061</v>
      </c>
      <c r="H38" s="19"/>
      <c r="J38" s="62"/>
    </row>
    <row r="39" spans="2:10" ht="25.35" customHeight="1">
      <c r="B39" s="18"/>
      <c r="C39" s="18"/>
      <c r="D39" s="18"/>
      <c r="E39" s="66"/>
      <c r="H39" s="19"/>
    </row>
    <row r="40" spans="2:10" ht="25.35" customHeight="1">
      <c r="B40" s="21" t="s">
        <v>49</v>
      </c>
      <c r="C40" s="21"/>
      <c r="D40" s="24"/>
      <c r="E40" s="69">
        <v>49238693</v>
      </c>
      <c r="H40" s="19"/>
    </row>
    <row r="41" spans="2:10" ht="25.35" customHeight="1">
      <c r="B41" s="21" t="s">
        <v>30</v>
      </c>
      <c r="D41" s="24"/>
      <c r="E41" s="34"/>
      <c r="H41" s="19"/>
    </row>
    <row r="42" spans="2:10" ht="25.35" customHeight="1">
      <c r="D42" s="18"/>
      <c r="E42" s="35"/>
      <c r="H42" s="19"/>
    </row>
    <row r="43" spans="2:10" ht="25.35" customHeight="1">
      <c r="B43" s="18" t="s">
        <v>14</v>
      </c>
      <c r="C43" s="18"/>
      <c r="D43" s="18"/>
      <c r="E43" s="35"/>
      <c r="H43" s="19"/>
    </row>
    <row r="44" spans="2:10" ht="25.35" customHeight="1">
      <c r="B44" s="18" t="s">
        <v>50</v>
      </c>
      <c r="C44" s="18"/>
      <c r="D44" s="18"/>
      <c r="E44" s="36">
        <v>9.0514591963625851E-2</v>
      </c>
      <c r="H44" s="19"/>
    </row>
    <row r="45" spans="2:10" ht="25.35" customHeight="1">
      <c r="B45" s="18"/>
      <c r="C45" s="18"/>
      <c r="D45" s="18"/>
      <c r="E45" s="35"/>
      <c r="H45" s="19"/>
    </row>
    <row r="46" spans="2:10" ht="25.35" customHeight="1">
      <c r="B46" s="18" t="s">
        <v>15</v>
      </c>
      <c r="C46" s="18"/>
      <c r="D46" s="18"/>
      <c r="E46" s="35"/>
    </row>
    <row r="47" spans="2:10" ht="25.35" customHeight="1">
      <c r="B47" s="18"/>
      <c r="C47" s="18"/>
      <c r="D47" s="18"/>
      <c r="E47" s="35"/>
    </row>
    <row r="48" spans="2:10" ht="25.35" customHeight="1">
      <c r="B48" s="18"/>
      <c r="C48" s="18"/>
      <c r="D48" s="18"/>
      <c r="E48" s="35"/>
    </row>
    <row r="49" spans="2:5" ht="25.35" customHeight="1">
      <c r="B49" s="18"/>
      <c r="C49" s="18"/>
      <c r="D49" s="18"/>
      <c r="E49" s="35"/>
    </row>
    <row r="50" spans="2:5" ht="25.35" customHeight="1">
      <c r="B50" s="37"/>
      <c r="C50" s="37"/>
      <c r="D50" s="18"/>
      <c r="E50" s="38"/>
    </row>
    <row r="51" spans="2:5" ht="25.3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58"/>
      <c r="G1" s="58"/>
    </row>
    <row r="2" spans="1:8" ht="26.25">
      <c r="A2" s="91"/>
      <c r="B2" s="87" t="s">
        <v>0</v>
      </c>
      <c r="C2" s="87"/>
      <c r="D2" s="87"/>
      <c r="E2" s="87"/>
      <c r="F2" s="77"/>
      <c r="G2" s="77"/>
    </row>
    <row r="3" spans="1:8" ht="26.25">
      <c r="A3" s="91"/>
      <c r="B3" s="87" t="s">
        <v>1</v>
      </c>
      <c r="C3" s="87"/>
      <c r="D3" s="87"/>
      <c r="E3" s="87"/>
      <c r="F3" s="77"/>
      <c r="G3" s="77"/>
    </row>
    <row r="4" spans="1:8" ht="26.25">
      <c r="A4" s="91"/>
      <c r="B4" s="87" t="s">
        <v>2</v>
      </c>
      <c r="C4" s="87"/>
      <c r="D4" s="87"/>
      <c r="E4" s="87"/>
      <c r="F4" s="77"/>
      <c r="G4" s="77"/>
    </row>
    <row r="5" spans="1:8" ht="26.25">
      <c r="A5" s="91"/>
      <c r="B5" s="85" t="s">
        <v>40</v>
      </c>
      <c r="C5" s="85"/>
      <c r="D5" s="85"/>
      <c r="E5" s="85"/>
      <c r="F5" s="78"/>
      <c r="G5" s="78"/>
    </row>
    <row r="6" spans="1:8" ht="25.35" customHeight="1">
      <c r="B6" s="78"/>
      <c r="C6" s="78"/>
      <c r="D6" s="78"/>
      <c r="E6" s="78"/>
      <c r="F6" s="78"/>
      <c r="G6" s="78"/>
    </row>
    <row r="7" spans="1:8" ht="25.35" customHeight="1">
      <c r="B7" s="58"/>
      <c r="C7" s="58"/>
      <c r="D7" s="59"/>
      <c r="E7" s="59"/>
      <c r="F7" s="59"/>
      <c r="G7" s="59"/>
    </row>
    <row r="8" spans="1:8" ht="25.35" customHeight="1">
      <c r="B8" s="60" t="s">
        <v>3</v>
      </c>
      <c r="C8" s="76" t="s">
        <v>62</v>
      </c>
      <c r="D8" s="76"/>
      <c r="E8" s="76"/>
      <c r="F8" s="61"/>
      <c r="G8" s="61"/>
    </row>
    <row r="9" spans="1:8" ht="25.3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35" customHeight="1">
      <c r="B11" s="18" t="s">
        <v>42</v>
      </c>
      <c r="C11" s="18"/>
      <c r="D11" s="18"/>
      <c r="E11" s="19"/>
    </row>
    <row r="12" spans="1:8" ht="25.35" customHeight="1">
      <c r="B12" s="18"/>
      <c r="C12" s="18"/>
      <c r="D12" s="18"/>
    </row>
    <row r="13" spans="1:8" ht="25.35" customHeight="1">
      <c r="B13" s="11" t="s">
        <v>43</v>
      </c>
      <c r="D13" s="18"/>
      <c r="E13" s="54">
        <v>-989500.69</v>
      </c>
      <c r="H13" s="19"/>
    </row>
    <row r="14" spans="1:8" ht="25.35" customHeight="1">
      <c r="B14" s="11" t="s">
        <v>39</v>
      </c>
      <c r="C14" s="21"/>
      <c r="D14" s="18"/>
      <c r="E14" s="55">
        <v>3779299.56</v>
      </c>
      <c r="H14" s="19"/>
    </row>
    <row r="15" spans="1:8" ht="25.35" customHeight="1">
      <c r="B15" s="18"/>
      <c r="C15" s="18"/>
      <c r="D15" s="18"/>
      <c r="E15" s="63"/>
      <c r="H15" s="19"/>
    </row>
    <row r="16" spans="1:8" ht="25.35" customHeight="1">
      <c r="B16" s="21" t="s">
        <v>44</v>
      </c>
      <c r="C16" s="24"/>
      <c r="D16" s="24"/>
      <c r="E16" s="57">
        <v>2789798.87</v>
      </c>
      <c r="H16" s="19"/>
    </row>
    <row r="17" spans="2:8" ht="25.35" customHeight="1">
      <c r="B17" s="18"/>
      <c r="C17" s="18"/>
      <c r="D17" s="18"/>
      <c r="E17" s="64"/>
      <c r="H17" s="19"/>
    </row>
    <row r="18" spans="2:8" ht="25.35" customHeight="1">
      <c r="B18" s="11" t="s">
        <v>4</v>
      </c>
      <c r="D18" s="18"/>
      <c r="E18" s="56">
        <v>10447441</v>
      </c>
      <c r="G18" s="65"/>
      <c r="H18" s="19"/>
    </row>
    <row r="19" spans="2:8" ht="25.35" customHeight="1">
      <c r="B19" s="11" t="s">
        <v>5</v>
      </c>
      <c r="D19" s="18"/>
      <c r="E19" s="57">
        <v>28500</v>
      </c>
      <c r="H19" s="19"/>
    </row>
    <row r="20" spans="2:8" ht="25.35" customHeight="1">
      <c r="B20" s="18"/>
      <c r="C20" s="18"/>
      <c r="D20" s="18"/>
      <c r="E20" s="66"/>
      <c r="H20" s="19"/>
    </row>
    <row r="21" spans="2:8" ht="25.35" customHeight="1">
      <c r="B21" s="11" t="s">
        <v>6</v>
      </c>
      <c r="C21" s="18"/>
      <c r="D21" s="18"/>
      <c r="E21" s="67">
        <v>10475941</v>
      </c>
      <c r="H21" s="19"/>
    </row>
    <row r="22" spans="2:8" ht="25.35" customHeight="1">
      <c r="B22" s="18"/>
      <c r="C22" s="18"/>
      <c r="D22" s="18"/>
      <c r="E22" s="66"/>
      <c r="H22" s="19"/>
    </row>
    <row r="23" spans="2:8" ht="25.35" customHeight="1">
      <c r="B23" s="18" t="s">
        <v>7</v>
      </c>
      <c r="C23" s="18"/>
      <c r="D23" s="18"/>
      <c r="E23" s="67">
        <v>13265739.870000001</v>
      </c>
      <c r="H23" s="19"/>
    </row>
    <row r="24" spans="2:8" ht="25.35" customHeight="1">
      <c r="B24" s="18"/>
      <c r="C24" s="18"/>
      <c r="D24" s="18"/>
      <c r="E24" s="66"/>
      <c r="H24" s="19"/>
    </row>
    <row r="25" spans="2:8" ht="25.35" customHeight="1">
      <c r="B25" s="11" t="s">
        <v>8</v>
      </c>
      <c r="D25" s="18"/>
      <c r="E25" s="68">
        <v>10447441.050000001</v>
      </c>
      <c r="H25" s="19"/>
    </row>
    <row r="26" spans="2:8" ht="25.35" customHeight="1">
      <c r="B26" s="11" t="s">
        <v>9</v>
      </c>
      <c r="D26" s="18"/>
      <c r="E26" s="57">
        <v>28500</v>
      </c>
      <c r="H26" s="19"/>
    </row>
    <row r="27" spans="2:8" ht="25.35" customHeight="1">
      <c r="B27" s="18"/>
      <c r="C27" s="18"/>
      <c r="D27" s="18"/>
      <c r="E27" s="66"/>
      <c r="H27" s="19"/>
    </row>
    <row r="28" spans="2:8" ht="25.35" customHeight="1">
      <c r="B28" s="18" t="s">
        <v>10</v>
      </c>
      <c r="C28" s="18"/>
      <c r="D28" s="18"/>
      <c r="E28" s="69">
        <v>10475941.050000001</v>
      </c>
      <c r="H28" s="19"/>
    </row>
    <row r="29" spans="2:8" ht="25.35" customHeight="1">
      <c r="B29" s="18"/>
      <c r="C29" s="18"/>
      <c r="D29" s="18"/>
      <c r="E29" s="70"/>
      <c r="H29" s="19"/>
    </row>
    <row r="30" spans="2:8" ht="25.35" customHeight="1">
      <c r="B30" s="18" t="s">
        <v>45</v>
      </c>
      <c r="C30" s="18"/>
      <c r="D30" s="18"/>
      <c r="E30" s="70"/>
      <c r="H30" s="19"/>
    </row>
    <row r="31" spans="2:8" ht="25.35" customHeight="1">
      <c r="B31" s="18"/>
      <c r="C31" s="18"/>
      <c r="D31" s="18"/>
      <c r="E31" s="70"/>
      <c r="H31" s="19"/>
    </row>
    <row r="32" spans="2:8" ht="25.35" customHeight="1">
      <c r="B32" s="11" t="s">
        <v>11</v>
      </c>
      <c r="C32" s="18"/>
      <c r="D32" s="31">
        <v>2789798.8200000003</v>
      </c>
      <c r="E32" s="70"/>
      <c r="H32" s="19"/>
    </row>
    <row r="33" spans="2:10" ht="25.35" customHeight="1">
      <c r="B33" s="21" t="s">
        <v>12</v>
      </c>
      <c r="D33" s="71">
        <v>0</v>
      </c>
      <c r="E33" s="70"/>
      <c r="H33" s="19"/>
      <c r="J33" s="62"/>
    </row>
    <row r="34" spans="2:10" ht="25.35" customHeight="1">
      <c r="B34" s="18"/>
      <c r="C34" s="18"/>
      <c r="D34" s="18"/>
      <c r="E34" s="70"/>
      <c r="H34" s="19"/>
      <c r="J34" s="72"/>
    </row>
    <row r="35" spans="2:10" ht="25.35" customHeight="1">
      <c r="B35" s="11" t="s">
        <v>46</v>
      </c>
      <c r="C35" s="18"/>
      <c r="D35" s="18"/>
      <c r="E35" s="52">
        <v>2789798.8200000003</v>
      </c>
      <c r="H35" s="19"/>
      <c r="J35" s="62"/>
    </row>
    <row r="36" spans="2:10" ht="25.35" customHeight="1">
      <c r="B36" s="11" t="s">
        <v>47</v>
      </c>
      <c r="D36" s="18"/>
      <c r="E36" s="67">
        <v>3779299.56</v>
      </c>
      <c r="H36" s="19"/>
      <c r="J36" s="73"/>
    </row>
    <row r="37" spans="2:10" ht="25.35" customHeight="1">
      <c r="D37" s="18"/>
      <c r="E37" s="52"/>
      <c r="H37" s="19"/>
      <c r="J37" s="62"/>
    </row>
    <row r="38" spans="2:10" ht="25.35" customHeight="1">
      <c r="B38" s="18" t="s">
        <v>48</v>
      </c>
      <c r="C38" s="18"/>
      <c r="D38" s="18"/>
      <c r="E38" s="57">
        <v>-989500.73999999976</v>
      </c>
      <c r="H38" s="19"/>
      <c r="J38" s="62"/>
    </row>
    <row r="39" spans="2:10" ht="25.35" customHeight="1">
      <c r="B39" s="18"/>
      <c r="C39" s="18"/>
      <c r="D39" s="18"/>
      <c r="E39" s="66"/>
      <c r="H39" s="19"/>
    </row>
    <row r="40" spans="2:10" ht="25.35" customHeight="1">
      <c r="B40" s="21" t="s">
        <v>49</v>
      </c>
      <c r="C40" s="21"/>
      <c r="D40" s="24"/>
      <c r="E40" s="69">
        <v>2789798.87</v>
      </c>
      <c r="H40" s="19"/>
    </row>
    <row r="41" spans="2:10" ht="25.35" customHeight="1">
      <c r="B41" s="21" t="s">
        <v>30</v>
      </c>
      <c r="D41" s="24"/>
      <c r="E41" s="34"/>
      <c r="H41" s="19"/>
    </row>
    <row r="42" spans="2:10" ht="25.35" customHeight="1">
      <c r="D42" s="18"/>
      <c r="E42" s="35"/>
      <c r="H42" s="19"/>
    </row>
    <row r="43" spans="2:10" ht="25.35" customHeight="1">
      <c r="B43" s="18" t="s">
        <v>14</v>
      </c>
      <c r="C43" s="18"/>
      <c r="D43" s="18"/>
      <c r="E43" s="35"/>
      <c r="H43" s="19"/>
    </row>
    <row r="44" spans="2:10" ht="25.35" customHeight="1">
      <c r="B44" s="18" t="s">
        <v>50</v>
      </c>
      <c r="C44" s="18"/>
      <c r="D44" s="18"/>
      <c r="E44" s="36">
        <v>0.21030103841467832</v>
      </c>
      <c r="H44" s="19"/>
    </row>
    <row r="45" spans="2:10" ht="25.35" customHeight="1">
      <c r="B45" s="18"/>
      <c r="C45" s="18"/>
      <c r="D45" s="18"/>
      <c r="E45" s="35"/>
      <c r="H45" s="19"/>
    </row>
    <row r="46" spans="2:10" ht="25.35" customHeight="1">
      <c r="B46" s="18" t="s">
        <v>15</v>
      </c>
      <c r="C46" s="18"/>
      <c r="D46" s="18"/>
      <c r="E46" s="35"/>
    </row>
    <row r="47" spans="2:10" ht="25.35" customHeight="1">
      <c r="B47" s="18"/>
      <c r="C47" s="18"/>
      <c r="D47" s="18"/>
      <c r="E47" s="35"/>
    </row>
    <row r="48" spans="2:10" ht="25.35" customHeight="1">
      <c r="B48" s="18"/>
      <c r="C48" s="18"/>
      <c r="D48" s="18"/>
      <c r="E48" s="35"/>
    </row>
    <row r="49" spans="2:5" ht="25.35" customHeight="1">
      <c r="B49" s="18"/>
      <c r="C49" s="18"/>
      <c r="D49" s="18"/>
      <c r="E49" s="35"/>
    </row>
    <row r="50" spans="2:5" ht="25.35" customHeight="1">
      <c r="B50" s="37"/>
      <c r="C50" s="37"/>
      <c r="D50" s="18"/>
      <c r="E50" s="38"/>
    </row>
    <row r="51" spans="2:5" ht="25.3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>
      <selection activeCell="B2" sqref="B2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B6" s="74"/>
      <c r="C6" s="74"/>
      <c r="D6" s="74"/>
      <c r="E6" s="74"/>
      <c r="F6" s="74"/>
      <c r="G6" s="74"/>
    </row>
    <row r="7" spans="1:8" ht="25.15" customHeight="1">
      <c r="B7" s="58"/>
      <c r="C7" s="58"/>
      <c r="D7" s="59"/>
      <c r="E7" s="59"/>
      <c r="F7" s="59"/>
      <c r="G7" s="59"/>
    </row>
    <row r="8" spans="1:8" ht="25.15" customHeight="1">
      <c r="A8" s="91"/>
      <c r="B8" s="85" t="s">
        <v>3</v>
      </c>
      <c r="C8" s="89" t="s">
        <v>63</v>
      </c>
      <c r="D8" s="89"/>
      <c r="E8" s="89"/>
      <c r="F8" s="61"/>
      <c r="G8" s="61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3483072</v>
      </c>
      <c r="H13" s="19"/>
    </row>
    <row r="14" spans="1:8" ht="25.15" customHeight="1">
      <c r="B14" s="11" t="s">
        <v>39</v>
      </c>
      <c r="C14" s="21"/>
      <c r="D14" s="18"/>
      <c r="E14" s="55">
        <v>13059374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16542446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32210979</v>
      </c>
      <c r="G18" s="65"/>
      <c r="H18" s="19"/>
    </row>
    <row r="19" spans="2:8" ht="25.15" customHeight="1">
      <c r="B19" s="11" t="s">
        <v>5</v>
      </c>
      <c r="D19" s="18"/>
      <c r="E19" s="57">
        <v>520210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32731189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49273635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32662887</v>
      </c>
      <c r="H25" s="19"/>
    </row>
    <row r="26" spans="2:8" ht="25.15" customHeight="1">
      <c r="B26" s="11" t="s">
        <v>9</v>
      </c>
      <c r="D26" s="18"/>
      <c r="E26" s="57">
        <v>68302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32731189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16542446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16542446</v>
      </c>
      <c r="H35" s="19"/>
      <c r="J35" s="62"/>
    </row>
    <row r="36" spans="2:10" ht="25.15" customHeight="1">
      <c r="B36" s="11" t="s">
        <v>47</v>
      </c>
      <c r="D36" s="18"/>
      <c r="E36" s="67">
        <v>13059374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3483072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3545167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7.1948558290858791E-2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64</v>
      </c>
      <c r="D8" s="89"/>
      <c r="E8" s="89"/>
      <c r="F8" s="90"/>
      <c r="G8" s="90"/>
    </row>
    <row r="9" spans="1:8" ht="25.15" customHeight="1">
      <c r="A9" s="91"/>
      <c r="B9" s="91"/>
      <c r="C9" s="91"/>
      <c r="D9" s="92"/>
      <c r="E9" s="92"/>
      <c r="F9" s="92"/>
      <c r="G9" s="9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-36000000</v>
      </c>
      <c r="H13" s="19"/>
    </row>
    <row r="14" spans="1:8" ht="25.15" customHeight="1">
      <c r="B14" s="11" t="s">
        <v>39</v>
      </c>
      <c r="C14" s="21"/>
      <c r="D14" s="18"/>
      <c r="E14" s="55">
        <v>46000000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10000000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132124884</v>
      </c>
      <c r="G18" s="65"/>
      <c r="H18" s="19"/>
    </row>
    <row r="19" spans="2:8" ht="25.15" customHeight="1">
      <c r="B19" s="11" t="s">
        <v>5</v>
      </c>
      <c r="D19" s="18"/>
      <c r="E19" s="57">
        <v>405000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132529884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142529884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132529884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132529884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10000000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10000000</v>
      </c>
      <c r="H35" s="19"/>
      <c r="J35" s="62"/>
    </row>
    <row r="36" spans="2:10" ht="25.15" customHeight="1">
      <c r="B36" s="11" t="s">
        <v>47</v>
      </c>
      <c r="D36" s="18"/>
      <c r="E36" s="67">
        <v>46000000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-36000000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10000000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7.0160725030829318E-2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>
      <selection activeCell="B1" sqref="B1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65</v>
      </c>
      <c r="D8" s="89"/>
      <c r="E8" s="89"/>
      <c r="F8" s="90"/>
      <c r="G8" s="90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5853180</v>
      </c>
      <c r="H13" s="19"/>
    </row>
    <row r="14" spans="1:8" ht="25.15" customHeight="1">
      <c r="B14" s="11" t="s">
        <v>39</v>
      </c>
      <c r="C14" s="21"/>
      <c r="D14" s="18"/>
      <c r="E14" s="55">
        <v>16581040.210000001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22434220.210000001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51600808</v>
      </c>
      <c r="G18" s="65"/>
      <c r="H18" s="19"/>
    </row>
    <row r="19" spans="2:8" ht="25.15" customHeight="1">
      <c r="B19" s="11" t="s">
        <v>5</v>
      </c>
      <c r="D19" s="18"/>
      <c r="E19" s="57">
        <v>10500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51611308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74045528.210000008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51229797</v>
      </c>
      <c r="H25" s="19"/>
    </row>
    <row r="26" spans="2:8" ht="25.15" customHeight="1">
      <c r="B26" s="11" t="s">
        <v>9</v>
      </c>
      <c r="D26" s="18"/>
      <c r="E26" s="57">
        <v>381511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51611308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22434220.210000008</v>
      </c>
      <c r="E32" s="70"/>
      <c r="H32" s="19"/>
    </row>
    <row r="33" spans="2:10" ht="25.15" customHeight="1">
      <c r="B33" s="21" t="s">
        <v>12</v>
      </c>
      <c r="D33" s="71">
        <v>439820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22874040.210000008</v>
      </c>
      <c r="H35" s="19"/>
      <c r="J35" s="62"/>
    </row>
    <row r="36" spans="2:10" ht="25.15" customHeight="1">
      <c r="B36" s="11" t="s">
        <v>47</v>
      </c>
      <c r="D36" s="18"/>
      <c r="E36" s="67">
        <v>17020860.210000001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5853180.0000000075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7033181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9.4984547615802592E-2</v>
      </c>
      <c r="H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66</v>
      </c>
      <c r="D8" s="89"/>
      <c r="E8" s="89"/>
      <c r="F8" s="90"/>
      <c r="G8" s="90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-18551016.550000001</v>
      </c>
      <c r="H13" s="19"/>
    </row>
    <row r="14" spans="1:8" ht="25.15" customHeight="1">
      <c r="B14" s="11" t="s">
        <v>39</v>
      </c>
      <c r="C14" s="21"/>
      <c r="D14" s="18"/>
      <c r="E14" s="55">
        <v>24841928.379999999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6290911.8299999982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56685861</v>
      </c>
      <c r="G18" s="65"/>
      <c r="H18" s="19"/>
    </row>
    <row r="19" spans="2:8" ht="25.15" customHeight="1">
      <c r="B19" s="11" t="s">
        <v>5</v>
      </c>
      <c r="D19" s="18"/>
      <c r="E19" s="57">
        <v>5000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56690861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62981772.829999998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56690861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56690861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6290911.8299999982</v>
      </c>
      <c r="E32" s="70"/>
      <c r="H32" s="19"/>
    </row>
    <row r="33" spans="2:10" ht="25.15" customHeight="1">
      <c r="B33" s="21" t="s">
        <v>12</v>
      </c>
      <c r="D33" s="71">
        <v>12000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6302911.8299999982</v>
      </c>
      <c r="H35" s="19"/>
      <c r="J35" s="62"/>
    </row>
    <row r="36" spans="2:10" ht="25.15" customHeight="1">
      <c r="B36" s="11" t="s">
        <v>47</v>
      </c>
      <c r="D36" s="18"/>
      <c r="E36" s="67">
        <v>24853928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-18551016.170000002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6250000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9.9235059909633855E-2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9" ht="26.25">
      <c r="A1" s="91"/>
      <c r="B1" s="85" t="s">
        <v>41</v>
      </c>
      <c r="C1" s="85"/>
      <c r="D1" s="85"/>
      <c r="E1" s="85"/>
      <c r="F1" s="86"/>
      <c r="G1" s="86"/>
    </row>
    <row r="2" spans="1:9" ht="26.25">
      <c r="A2" s="91"/>
      <c r="B2" s="87" t="s">
        <v>0</v>
      </c>
      <c r="C2" s="87"/>
      <c r="D2" s="87"/>
      <c r="E2" s="87"/>
      <c r="F2" s="87"/>
      <c r="G2" s="87"/>
    </row>
    <row r="3" spans="1:9" ht="26.25">
      <c r="A3" s="91"/>
      <c r="B3" s="87" t="s">
        <v>1</v>
      </c>
      <c r="C3" s="87"/>
      <c r="D3" s="87"/>
      <c r="E3" s="87"/>
      <c r="F3" s="87"/>
      <c r="G3" s="87"/>
    </row>
    <row r="4" spans="1:9" ht="26.25">
      <c r="A4" s="91"/>
      <c r="B4" s="87" t="s">
        <v>2</v>
      </c>
      <c r="C4" s="87"/>
      <c r="D4" s="87"/>
      <c r="E4" s="87"/>
      <c r="F4" s="87"/>
      <c r="G4" s="87"/>
    </row>
    <row r="5" spans="1:9" ht="26.25">
      <c r="A5" s="91"/>
      <c r="B5" s="85" t="s">
        <v>40</v>
      </c>
      <c r="C5" s="85"/>
      <c r="D5" s="85"/>
      <c r="E5" s="85"/>
      <c r="F5" s="85"/>
      <c r="G5" s="85"/>
    </row>
    <row r="6" spans="1:9" ht="25.15" customHeight="1">
      <c r="A6" s="91"/>
      <c r="B6" s="85"/>
      <c r="C6" s="85"/>
      <c r="D6" s="85"/>
      <c r="E6" s="85"/>
      <c r="F6" s="85"/>
      <c r="G6" s="85"/>
    </row>
    <row r="7" spans="1:9" ht="25.15" customHeight="1">
      <c r="A7" s="91"/>
      <c r="B7" s="86"/>
      <c r="C7" s="86"/>
      <c r="D7" s="88"/>
      <c r="E7" s="88"/>
      <c r="F7" s="88"/>
      <c r="G7" s="88"/>
    </row>
    <row r="8" spans="1:9" ht="25.15" customHeight="1">
      <c r="A8" s="91"/>
      <c r="B8" s="85" t="s">
        <v>3</v>
      </c>
      <c r="C8" s="89" t="s">
        <v>34</v>
      </c>
      <c r="D8" s="89"/>
      <c r="E8" s="89"/>
      <c r="F8" s="90"/>
      <c r="G8" s="90"/>
    </row>
    <row r="9" spans="1:9" ht="25.15" customHeight="1">
      <c r="D9" s="62"/>
      <c r="E9" s="62"/>
      <c r="F9" s="62"/>
      <c r="G9" s="62"/>
    </row>
    <row r="10" spans="1:9" ht="41.45" customHeight="1">
      <c r="E10" s="17" t="s">
        <v>25</v>
      </c>
    </row>
    <row r="11" spans="1:9" ht="25.15" customHeight="1">
      <c r="B11" s="18" t="s">
        <v>42</v>
      </c>
      <c r="C11" s="18"/>
      <c r="D11" s="18"/>
      <c r="E11" s="19"/>
    </row>
    <row r="12" spans="1:9" ht="25.15" customHeight="1">
      <c r="B12" s="18"/>
      <c r="C12" s="18"/>
      <c r="D12" s="18"/>
    </row>
    <row r="13" spans="1:9" ht="25.15" customHeight="1">
      <c r="B13" s="11" t="s">
        <v>43</v>
      </c>
      <c r="D13" s="18"/>
      <c r="E13" s="54">
        <v>-22937244</v>
      </c>
      <c r="I13" s="19"/>
    </row>
    <row r="14" spans="1:9" ht="25.15" customHeight="1">
      <c r="B14" s="11" t="s">
        <v>39</v>
      </c>
      <c r="C14" s="21"/>
      <c r="D14" s="18"/>
      <c r="E14" s="55">
        <v>27440445</v>
      </c>
      <c r="I14" s="19"/>
    </row>
    <row r="15" spans="1:9" ht="25.15" customHeight="1">
      <c r="B15" s="18"/>
      <c r="C15" s="18"/>
      <c r="D15" s="18"/>
      <c r="E15" s="63"/>
      <c r="I15" s="19"/>
    </row>
    <row r="16" spans="1:9" ht="25.15" customHeight="1">
      <c r="B16" s="21" t="s">
        <v>44</v>
      </c>
      <c r="C16" s="24"/>
      <c r="D16" s="24"/>
      <c r="E16" s="57">
        <v>4503201</v>
      </c>
      <c r="I16" s="19"/>
    </row>
    <row r="17" spans="2:9" ht="25.15" customHeight="1">
      <c r="B17" s="18"/>
      <c r="C17" s="18"/>
      <c r="D17" s="18"/>
      <c r="E17" s="64"/>
      <c r="I17" s="19"/>
    </row>
    <row r="18" spans="2:9" ht="25.15" customHeight="1">
      <c r="B18" s="11" t="s">
        <v>4</v>
      </c>
      <c r="D18" s="18"/>
      <c r="E18" s="56">
        <v>52850348</v>
      </c>
      <c r="G18" s="65"/>
      <c r="I18" s="19"/>
    </row>
    <row r="19" spans="2:9" ht="25.15" customHeight="1">
      <c r="B19" s="11" t="s">
        <v>5</v>
      </c>
      <c r="D19" s="18"/>
      <c r="E19" s="57">
        <v>277500</v>
      </c>
      <c r="I19" s="19"/>
    </row>
    <row r="20" spans="2:9" ht="25.15" customHeight="1">
      <c r="B20" s="18"/>
      <c r="C20" s="18"/>
      <c r="D20" s="18"/>
      <c r="E20" s="66"/>
      <c r="I20" s="19"/>
    </row>
    <row r="21" spans="2:9" ht="25.15" customHeight="1">
      <c r="B21" s="11" t="s">
        <v>6</v>
      </c>
      <c r="C21" s="18"/>
      <c r="D21" s="18"/>
      <c r="E21" s="67">
        <v>53127848</v>
      </c>
      <c r="I21" s="19"/>
    </row>
    <row r="22" spans="2:9" ht="25.15" customHeight="1">
      <c r="B22" s="18"/>
      <c r="C22" s="18"/>
      <c r="D22" s="18"/>
      <c r="E22" s="66"/>
      <c r="I22" s="19"/>
    </row>
    <row r="23" spans="2:9" ht="25.15" customHeight="1">
      <c r="B23" s="18" t="s">
        <v>7</v>
      </c>
      <c r="C23" s="18"/>
      <c r="D23" s="18"/>
      <c r="E23" s="67">
        <v>57631049</v>
      </c>
      <c r="I23" s="19"/>
    </row>
    <row r="24" spans="2:9" ht="25.15" customHeight="1">
      <c r="B24" s="18"/>
      <c r="C24" s="18"/>
      <c r="D24" s="18"/>
      <c r="E24" s="66"/>
      <c r="I24" s="19"/>
    </row>
    <row r="25" spans="2:9" ht="25.15" customHeight="1">
      <c r="B25" s="11" t="s">
        <v>8</v>
      </c>
      <c r="D25" s="18"/>
      <c r="E25" s="68">
        <v>53127848</v>
      </c>
      <c r="I25" s="19"/>
    </row>
    <row r="26" spans="2:9" ht="25.15" customHeight="1">
      <c r="B26" s="11" t="s">
        <v>9</v>
      </c>
      <c r="D26" s="18"/>
      <c r="E26" s="57">
        <v>0</v>
      </c>
      <c r="I26" s="19"/>
    </row>
    <row r="27" spans="2:9" ht="25.15" customHeight="1">
      <c r="B27" s="18"/>
      <c r="C27" s="18"/>
      <c r="D27" s="18"/>
      <c r="E27" s="66"/>
      <c r="I27" s="19"/>
    </row>
    <row r="28" spans="2:9" ht="25.15" customHeight="1">
      <c r="B28" s="18" t="s">
        <v>10</v>
      </c>
      <c r="C28" s="18"/>
      <c r="D28" s="18"/>
      <c r="E28" s="69">
        <v>53127848</v>
      </c>
      <c r="I28" s="19"/>
    </row>
    <row r="29" spans="2:9" ht="25.15" customHeight="1">
      <c r="B29" s="18"/>
      <c r="C29" s="18"/>
      <c r="D29" s="18"/>
      <c r="E29" s="70"/>
      <c r="I29" s="19"/>
    </row>
    <row r="30" spans="2:9" ht="25.15" customHeight="1">
      <c r="B30" s="18" t="s">
        <v>45</v>
      </c>
      <c r="C30" s="18"/>
      <c r="D30" s="18"/>
      <c r="E30" s="70"/>
      <c r="I30" s="19"/>
    </row>
    <row r="31" spans="2:9" ht="25.15" customHeight="1">
      <c r="B31" s="18"/>
      <c r="C31" s="18"/>
      <c r="D31" s="18"/>
      <c r="E31" s="70"/>
      <c r="I31" s="19"/>
    </row>
    <row r="32" spans="2:9" ht="25.15" customHeight="1">
      <c r="B32" s="11" t="s">
        <v>11</v>
      </c>
      <c r="C32" s="18"/>
      <c r="D32" s="31">
        <v>4503201</v>
      </c>
      <c r="E32" s="70"/>
      <c r="I32" s="19"/>
    </row>
    <row r="33" spans="2:10" ht="25.15" customHeight="1">
      <c r="B33" s="21" t="s">
        <v>12</v>
      </c>
      <c r="D33" s="71">
        <v>0</v>
      </c>
      <c r="E33" s="70"/>
      <c r="I33" s="19"/>
      <c r="J33" s="62"/>
    </row>
    <row r="34" spans="2:10" ht="25.15" customHeight="1">
      <c r="B34" s="18"/>
      <c r="C34" s="18"/>
      <c r="D34" s="18"/>
      <c r="E34" s="70"/>
      <c r="I34" s="19"/>
      <c r="J34" s="72"/>
    </row>
    <row r="35" spans="2:10" ht="25.15" customHeight="1">
      <c r="B35" s="11" t="s">
        <v>46</v>
      </c>
      <c r="C35" s="18"/>
      <c r="D35" s="18"/>
      <c r="E35" s="52">
        <v>4503201</v>
      </c>
      <c r="I35" s="19"/>
      <c r="J35" s="62"/>
    </row>
    <row r="36" spans="2:10" ht="25.15" customHeight="1">
      <c r="B36" s="11" t="s">
        <v>47</v>
      </c>
      <c r="D36" s="18"/>
      <c r="E36" s="67">
        <v>28156957</v>
      </c>
      <c r="I36" s="19"/>
      <c r="J36" s="73"/>
    </row>
    <row r="37" spans="2:10" ht="25.15" customHeight="1">
      <c r="D37" s="18"/>
      <c r="E37" s="52"/>
      <c r="I37" s="19"/>
      <c r="J37" s="62"/>
    </row>
    <row r="38" spans="2:10" ht="25.15" customHeight="1">
      <c r="B38" s="18" t="s">
        <v>48</v>
      </c>
      <c r="C38" s="18"/>
      <c r="D38" s="18"/>
      <c r="E38" s="57">
        <v>-23653756</v>
      </c>
      <c r="I38" s="19"/>
      <c r="J38" s="62"/>
    </row>
    <row r="39" spans="2:10" ht="25.15" customHeight="1">
      <c r="B39" s="18"/>
      <c r="C39" s="18"/>
      <c r="D39" s="18"/>
      <c r="E39" s="66"/>
      <c r="I39" s="19"/>
    </row>
    <row r="40" spans="2:10" ht="25.15" customHeight="1">
      <c r="B40" s="21" t="s">
        <v>49</v>
      </c>
      <c r="C40" s="21"/>
      <c r="D40" s="24"/>
      <c r="E40" s="69">
        <v>4037681</v>
      </c>
      <c r="I40" s="19"/>
    </row>
    <row r="41" spans="2:10" ht="25.15" customHeight="1">
      <c r="B41" s="21" t="s">
        <v>30</v>
      </c>
      <c r="D41" s="24"/>
      <c r="E41" s="34"/>
      <c r="I41" s="19"/>
    </row>
    <row r="42" spans="2:10" ht="25.15" customHeight="1">
      <c r="D42" s="18"/>
      <c r="E42" s="35"/>
      <c r="I42" s="19"/>
    </row>
    <row r="43" spans="2:10" ht="25.15" customHeight="1">
      <c r="B43" s="18" t="s">
        <v>14</v>
      </c>
      <c r="C43" s="18"/>
      <c r="D43" s="18"/>
      <c r="E43" s="35"/>
      <c r="I43" s="19"/>
    </row>
    <row r="44" spans="2:10" ht="25.15" customHeight="1">
      <c r="B44" s="18" t="s">
        <v>50</v>
      </c>
      <c r="C44" s="18"/>
      <c r="D44" s="18"/>
      <c r="E44" s="36">
        <v>7.0060862504862612E-2</v>
      </c>
      <c r="I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>
      <selection activeCell="A2" sqref="A2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67</v>
      </c>
      <c r="D8" s="89"/>
      <c r="E8" s="89"/>
      <c r="F8" s="90"/>
      <c r="G8" s="90"/>
    </row>
    <row r="9" spans="1:8" ht="25.15" customHeight="1">
      <c r="A9" s="91"/>
      <c r="B9" s="91"/>
      <c r="C9" s="91"/>
      <c r="D9" s="92"/>
      <c r="E9" s="92"/>
      <c r="F9" s="92"/>
      <c r="G9" s="9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-7685664</v>
      </c>
      <c r="H13" s="19"/>
    </row>
    <row r="14" spans="1:8" ht="25.15" customHeight="1">
      <c r="B14" s="11" t="s">
        <v>39</v>
      </c>
      <c r="C14" s="21"/>
      <c r="D14" s="18"/>
      <c r="E14" s="55">
        <v>14414221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6728557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35573345</v>
      </c>
      <c r="G18" s="65"/>
      <c r="H18" s="19"/>
    </row>
    <row r="19" spans="2:8" ht="25.15" customHeight="1">
      <c r="B19" s="11" t="s">
        <v>5</v>
      </c>
      <c r="D19" s="18"/>
      <c r="E19" s="57">
        <v>50000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35623345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42351902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34084884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34084884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8267018</v>
      </c>
      <c r="E32" s="70"/>
      <c r="H32" s="19"/>
    </row>
    <row r="33" spans="2:10" ht="25.15" customHeight="1">
      <c r="B33" s="21" t="s">
        <v>12</v>
      </c>
      <c r="D33" s="71">
        <v>250000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8517018</v>
      </c>
      <c r="H35" s="19"/>
      <c r="J35" s="62"/>
    </row>
    <row r="36" spans="2:10" ht="25.15" customHeight="1">
      <c r="B36" s="11" t="s">
        <v>47</v>
      </c>
      <c r="D36" s="18"/>
      <c r="E36" s="67">
        <v>14664221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-6147203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7519958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0.17755892049429089</v>
      </c>
      <c r="H44" s="19"/>
    </row>
    <row r="45" spans="2:10" ht="25.15" customHeight="1">
      <c r="B45" s="18"/>
      <c r="C45" s="18"/>
      <c r="D45" s="18"/>
      <c r="E45" s="35"/>
      <c r="H45" s="19"/>
    </row>
    <row r="46" spans="2:10" ht="25.15" customHeight="1">
      <c r="B46" s="18" t="s">
        <v>15</v>
      </c>
      <c r="C46" s="18"/>
      <c r="D46" s="18"/>
      <c r="E46" s="35"/>
      <c r="H46" s="19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>
      <selection activeCell="B1" sqref="B1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7" ht="26.25">
      <c r="A1" s="91"/>
      <c r="B1" s="85" t="s">
        <v>41</v>
      </c>
      <c r="C1" s="85"/>
      <c r="D1" s="85"/>
      <c r="E1" s="85"/>
      <c r="F1" s="86"/>
      <c r="G1" s="86"/>
    </row>
    <row r="2" spans="1:7" ht="26.25">
      <c r="A2" s="91"/>
      <c r="B2" s="87" t="s">
        <v>0</v>
      </c>
      <c r="C2" s="87"/>
      <c r="D2" s="87"/>
      <c r="E2" s="87"/>
      <c r="F2" s="87"/>
      <c r="G2" s="87"/>
    </row>
    <row r="3" spans="1:7" ht="26.25">
      <c r="A3" s="91"/>
      <c r="B3" s="87" t="s">
        <v>1</v>
      </c>
      <c r="C3" s="87"/>
      <c r="D3" s="87"/>
      <c r="E3" s="87"/>
      <c r="F3" s="87"/>
      <c r="G3" s="87"/>
    </row>
    <row r="4" spans="1:7" ht="26.25">
      <c r="A4" s="91"/>
      <c r="B4" s="87" t="s">
        <v>2</v>
      </c>
      <c r="C4" s="87"/>
      <c r="D4" s="87"/>
      <c r="E4" s="87"/>
      <c r="F4" s="87"/>
      <c r="G4" s="87"/>
    </row>
    <row r="5" spans="1:7" ht="26.25">
      <c r="A5" s="91"/>
      <c r="B5" s="85" t="s">
        <v>40</v>
      </c>
      <c r="C5" s="85"/>
      <c r="D5" s="85"/>
      <c r="E5" s="85"/>
      <c r="F5" s="85"/>
      <c r="G5" s="85"/>
    </row>
    <row r="6" spans="1:7" ht="25.35" customHeight="1">
      <c r="A6" s="91"/>
      <c r="B6" s="85"/>
      <c r="C6" s="85"/>
      <c r="D6" s="85"/>
      <c r="E6" s="85"/>
      <c r="F6" s="85"/>
      <c r="G6" s="85"/>
    </row>
    <row r="7" spans="1:7" ht="25.35" customHeight="1">
      <c r="A7" s="91"/>
      <c r="B7" s="86"/>
      <c r="C7" s="86"/>
      <c r="D7" s="88"/>
      <c r="E7" s="88"/>
      <c r="F7" s="88"/>
      <c r="G7" s="88"/>
    </row>
    <row r="8" spans="1:7" ht="25.35" customHeight="1">
      <c r="A8" s="91"/>
      <c r="B8" s="85" t="s">
        <v>3</v>
      </c>
      <c r="C8" s="89" t="s">
        <v>51</v>
      </c>
      <c r="D8" s="89"/>
      <c r="E8" s="89"/>
      <c r="F8" s="90"/>
      <c r="G8" s="90"/>
    </row>
    <row r="9" spans="1:7" ht="25.35" customHeight="1">
      <c r="D9" s="62"/>
      <c r="E9" s="62"/>
      <c r="F9" s="62"/>
      <c r="G9" s="62"/>
    </row>
    <row r="10" spans="1:7" ht="41.45" customHeight="1">
      <c r="E10" s="17" t="s">
        <v>25</v>
      </c>
    </row>
    <row r="11" spans="1:7" ht="25.35" customHeight="1">
      <c r="B11" s="18" t="s">
        <v>42</v>
      </c>
      <c r="C11" s="18"/>
      <c r="D11" s="18"/>
      <c r="E11" s="19"/>
    </row>
    <row r="12" spans="1:7" ht="25.35" customHeight="1">
      <c r="B12" s="18"/>
      <c r="C12" s="18"/>
      <c r="D12" s="18"/>
    </row>
    <row r="13" spans="1:7" ht="25.35" customHeight="1">
      <c r="B13" s="11" t="s">
        <v>43</v>
      </c>
      <c r="D13" s="18"/>
      <c r="E13" s="54">
        <v>-7035382.6100000003</v>
      </c>
    </row>
    <row r="14" spans="1:7" ht="25.35" customHeight="1">
      <c r="B14" s="11" t="s">
        <v>39</v>
      </c>
      <c r="C14" s="21"/>
      <c r="D14" s="18"/>
      <c r="E14" s="55">
        <v>19346244</v>
      </c>
    </row>
    <row r="15" spans="1:7" ht="25.35" customHeight="1">
      <c r="B15" s="18"/>
      <c r="C15" s="18"/>
      <c r="D15" s="18"/>
      <c r="E15" s="63"/>
    </row>
    <row r="16" spans="1:7" ht="25.35" customHeight="1">
      <c r="B16" s="21" t="s">
        <v>44</v>
      </c>
      <c r="C16" s="24"/>
      <c r="D16" s="24"/>
      <c r="E16" s="57">
        <v>12310861.390000001</v>
      </c>
    </row>
    <row r="17" spans="2:7" ht="25.35" customHeight="1">
      <c r="B17" s="18"/>
      <c r="C17" s="18"/>
      <c r="D17" s="18"/>
      <c r="E17" s="64"/>
    </row>
    <row r="18" spans="2:7" ht="25.35" customHeight="1">
      <c r="B18" s="11" t="s">
        <v>4</v>
      </c>
      <c r="D18" s="18"/>
      <c r="E18" s="56">
        <v>138774848.35000002</v>
      </c>
      <c r="G18" s="65"/>
    </row>
    <row r="19" spans="2:7" ht="25.35" customHeight="1">
      <c r="B19" s="11" t="s">
        <v>5</v>
      </c>
      <c r="D19" s="18"/>
      <c r="E19" s="57">
        <v>4103705.3</v>
      </c>
    </row>
    <row r="20" spans="2:7" ht="25.35" customHeight="1">
      <c r="B20" s="18"/>
      <c r="C20" s="18"/>
      <c r="D20" s="18"/>
      <c r="E20" s="66"/>
    </row>
    <row r="21" spans="2:7" ht="25.35" customHeight="1">
      <c r="B21" s="11" t="s">
        <v>6</v>
      </c>
      <c r="C21" s="18"/>
      <c r="D21" s="18"/>
      <c r="E21" s="67">
        <v>142878553.65000004</v>
      </c>
    </row>
    <row r="22" spans="2:7" ht="25.35" customHeight="1">
      <c r="B22" s="18"/>
      <c r="C22" s="18"/>
      <c r="D22" s="18"/>
      <c r="E22" s="66"/>
    </row>
    <row r="23" spans="2:7" ht="25.35" customHeight="1">
      <c r="B23" s="18" t="s">
        <v>7</v>
      </c>
      <c r="C23" s="18"/>
      <c r="D23" s="18"/>
      <c r="E23" s="67">
        <v>155189415.04000002</v>
      </c>
    </row>
    <row r="24" spans="2:7" ht="25.35" customHeight="1">
      <c r="B24" s="18"/>
      <c r="C24" s="18"/>
      <c r="D24" s="18"/>
      <c r="E24" s="66"/>
    </row>
    <row r="25" spans="2:7" ht="25.35" customHeight="1">
      <c r="B25" s="11" t="s">
        <v>8</v>
      </c>
      <c r="D25" s="18"/>
      <c r="E25" s="68">
        <v>142041094.19999999</v>
      </c>
    </row>
    <row r="26" spans="2:7" ht="25.35" customHeight="1">
      <c r="B26" s="11" t="s">
        <v>9</v>
      </c>
      <c r="D26" s="18"/>
      <c r="E26" s="57">
        <v>837459.94000000006</v>
      </c>
    </row>
    <row r="27" spans="2:7" ht="25.35" customHeight="1">
      <c r="B27" s="18"/>
      <c r="C27" s="18"/>
      <c r="D27" s="18"/>
      <c r="E27" s="66"/>
    </row>
    <row r="28" spans="2:7" ht="25.35" customHeight="1">
      <c r="B28" s="18" t="s">
        <v>10</v>
      </c>
      <c r="C28" s="18"/>
      <c r="D28" s="18"/>
      <c r="E28" s="69">
        <v>142878554.13999999</v>
      </c>
    </row>
    <row r="29" spans="2:7" ht="25.35" customHeight="1">
      <c r="B29" s="18"/>
      <c r="C29" s="18"/>
      <c r="D29" s="18"/>
      <c r="E29" s="70"/>
    </row>
    <row r="30" spans="2:7" ht="25.35" customHeight="1">
      <c r="B30" s="18" t="s">
        <v>45</v>
      </c>
      <c r="C30" s="18"/>
      <c r="D30" s="18"/>
      <c r="E30" s="70"/>
    </row>
    <row r="31" spans="2:7" ht="25.35" customHeight="1">
      <c r="B31" s="18"/>
      <c r="C31" s="18"/>
      <c r="D31" s="18"/>
      <c r="E31" s="70"/>
    </row>
    <row r="32" spans="2:7" ht="25.35" customHeight="1">
      <c r="B32" s="11" t="s">
        <v>11</v>
      </c>
      <c r="C32" s="18"/>
      <c r="D32" s="31">
        <v>12310860.900000036</v>
      </c>
      <c r="E32" s="70"/>
    </row>
    <row r="33" spans="2:10" ht="25.35" customHeight="1">
      <c r="B33" s="21" t="s">
        <v>12</v>
      </c>
      <c r="D33" s="71">
        <v>315000</v>
      </c>
      <c r="E33" s="70"/>
      <c r="J33" s="62"/>
    </row>
    <row r="34" spans="2:10" ht="25.35" customHeight="1">
      <c r="B34" s="18"/>
      <c r="C34" s="18"/>
      <c r="D34" s="18"/>
      <c r="E34" s="70"/>
      <c r="J34" s="72"/>
    </row>
    <row r="35" spans="2:10" ht="25.35" customHeight="1">
      <c r="B35" s="11" t="s">
        <v>46</v>
      </c>
      <c r="C35" s="18"/>
      <c r="D35" s="18"/>
      <c r="E35" s="52">
        <v>12625860.900000036</v>
      </c>
      <c r="J35" s="62"/>
    </row>
    <row r="36" spans="2:10" ht="25.35" customHeight="1">
      <c r="B36" s="11" t="s">
        <v>47</v>
      </c>
      <c r="D36" s="18"/>
      <c r="E36" s="67">
        <v>19661244</v>
      </c>
      <c r="J36" s="73"/>
    </row>
    <row r="37" spans="2:10" ht="25.35" customHeight="1">
      <c r="D37" s="18"/>
      <c r="E37" s="52"/>
      <c r="J37" s="62"/>
    </row>
    <row r="38" spans="2:10" ht="25.35" customHeight="1">
      <c r="B38" s="18" t="s">
        <v>48</v>
      </c>
      <c r="C38" s="18"/>
      <c r="D38" s="18"/>
      <c r="E38" s="57">
        <v>-7035383.0999999642</v>
      </c>
      <c r="J38" s="62"/>
    </row>
    <row r="39" spans="2:10" ht="25.35" customHeight="1">
      <c r="B39" s="18"/>
      <c r="C39" s="18"/>
      <c r="D39" s="18"/>
      <c r="E39" s="66"/>
    </row>
    <row r="40" spans="2:10" ht="25.35" customHeight="1">
      <c r="B40" s="21" t="s">
        <v>49</v>
      </c>
      <c r="C40" s="21"/>
      <c r="D40" s="24"/>
      <c r="E40" s="69">
        <v>11689052</v>
      </c>
    </row>
    <row r="41" spans="2:10" ht="25.35" customHeight="1">
      <c r="B41" s="21" t="s">
        <v>30</v>
      </c>
      <c r="D41" s="24"/>
      <c r="E41" s="34"/>
    </row>
    <row r="42" spans="2:10" ht="25.35" customHeight="1">
      <c r="D42" s="18"/>
      <c r="E42" s="35"/>
    </row>
    <row r="43" spans="2:10" ht="25.35" customHeight="1">
      <c r="B43" s="18" t="s">
        <v>14</v>
      </c>
      <c r="C43" s="18"/>
      <c r="D43" s="18"/>
      <c r="E43" s="35"/>
    </row>
    <row r="44" spans="2:10" ht="25.35" customHeight="1">
      <c r="B44" s="18" t="s">
        <v>50</v>
      </c>
      <c r="C44" s="18"/>
      <c r="D44" s="18"/>
      <c r="E44" s="36">
        <v>7.5321193761746896E-2</v>
      </c>
    </row>
    <row r="45" spans="2:10" ht="25.35" customHeight="1">
      <c r="B45" s="18"/>
      <c r="C45" s="18"/>
      <c r="D45" s="18"/>
      <c r="E45" s="35"/>
    </row>
    <row r="46" spans="2:10" ht="25.35" customHeight="1">
      <c r="B46" s="18" t="s">
        <v>15</v>
      </c>
      <c r="C46" s="18"/>
      <c r="D46" s="18"/>
      <c r="E46" s="35"/>
    </row>
    <row r="47" spans="2:10" ht="25.35" customHeight="1">
      <c r="B47" s="18"/>
      <c r="C47" s="18"/>
      <c r="D47" s="18"/>
      <c r="E47" s="35"/>
    </row>
    <row r="48" spans="2:10" ht="25.35" customHeight="1">
      <c r="B48" s="18"/>
      <c r="C48" s="18"/>
      <c r="D48" s="18"/>
      <c r="E48" s="35"/>
    </row>
    <row r="49" spans="2:5" ht="25.35" customHeight="1">
      <c r="B49" s="18"/>
      <c r="C49" s="18"/>
      <c r="D49" s="18"/>
      <c r="E49" s="35"/>
    </row>
    <row r="50" spans="2:5" ht="25.35" customHeight="1">
      <c r="B50" s="37"/>
      <c r="C50" s="37"/>
      <c r="D50" s="18"/>
      <c r="E50" s="38"/>
    </row>
    <row r="51" spans="2:5" ht="25.3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7" ht="26.25">
      <c r="A1" s="91"/>
      <c r="B1" s="85" t="s">
        <v>41</v>
      </c>
      <c r="C1" s="85"/>
      <c r="D1" s="85"/>
      <c r="E1" s="85"/>
      <c r="F1" s="86"/>
      <c r="G1" s="86"/>
    </row>
    <row r="2" spans="1:7" ht="26.25">
      <c r="A2" s="91"/>
      <c r="B2" s="87" t="s">
        <v>0</v>
      </c>
      <c r="C2" s="87"/>
      <c r="D2" s="87"/>
      <c r="E2" s="87"/>
      <c r="F2" s="87"/>
      <c r="G2" s="87"/>
    </row>
    <row r="3" spans="1:7" ht="26.25">
      <c r="A3" s="91"/>
      <c r="B3" s="87" t="s">
        <v>1</v>
      </c>
      <c r="C3" s="87"/>
      <c r="D3" s="87"/>
      <c r="E3" s="87"/>
      <c r="F3" s="87"/>
      <c r="G3" s="87"/>
    </row>
    <row r="4" spans="1:7" ht="26.25">
      <c r="A4" s="91"/>
      <c r="B4" s="87" t="s">
        <v>2</v>
      </c>
      <c r="C4" s="87"/>
      <c r="D4" s="87"/>
      <c r="E4" s="87"/>
      <c r="F4" s="87"/>
      <c r="G4" s="87"/>
    </row>
    <row r="5" spans="1:7" ht="26.25">
      <c r="A5" s="91"/>
      <c r="B5" s="85" t="s">
        <v>40</v>
      </c>
      <c r="C5" s="85"/>
      <c r="D5" s="85"/>
      <c r="E5" s="85"/>
      <c r="F5" s="85"/>
      <c r="G5" s="85"/>
    </row>
    <row r="6" spans="1:7" ht="25.15" customHeight="1">
      <c r="A6" s="91"/>
      <c r="B6" s="85"/>
      <c r="C6" s="85"/>
      <c r="D6" s="85"/>
      <c r="E6" s="85"/>
      <c r="F6" s="85"/>
      <c r="G6" s="85"/>
    </row>
    <row r="7" spans="1:7" ht="25.15" customHeight="1">
      <c r="A7" s="91"/>
      <c r="B7" s="86"/>
      <c r="C7" s="86"/>
      <c r="D7" s="88"/>
      <c r="E7" s="88"/>
      <c r="F7" s="88"/>
      <c r="G7" s="88"/>
    </row>
    <row r="8" spans="1:7" ht="25.15" customHeight="1">
      <c r="A8" s="91"/>
      <c r="B8" s="85" t="s">
        <v>3</v>
      </c>
      <c r="C8" s="89" t="s">
        <v>68</v>
      </c>
      <c r="D8" s="89"/>
      <c r="E8" s="89"/>
      <c r="F8" s="90"/>
      <c r="G8" s="90"/>
    </row>
    <row r="9" spans="1:7" ht="25.15" customHeight="1">
      <c r="D9" s="62"/>
      <c r="E9" s="62"/>
      <c r="F9" s="62"/>
      <c r="G9" s="62"/>
    </row>
    <row r="10" spans="1:7" ht="41.45" customHeight="1">
      <c r="E10" s="17" t="s">
        <v>25</v>
      </c>
    </row>
    <row r="11" spans="1:7" ht="25.15" customHeight="1">
      <c r="B11" s="18" t="s">
        <v>42</v>
      </c>
      <c r="C11" s="18"/>
      <c r="D11" s="18"/>
      <c r="E11" s="19"/>
    </row>
    <row r="12" spans="1:7" ht="25.15" customHeight="1">
      <c r="B12" s="18"/>
      <c r="C12" s="18"/>
      <c r="D12" s="18"/>
    </row>
    <row r="13" spans="1:7" ht="25.15" customHeight="1">
      <c r="B13" s="11" t="s">
        <v>43</v>
      </c>
      <c r="D13" s="18"/>
      <c r="E13" s="54">
        <v>-9700348</v>
      </c>
    </row>
    <row r="14" spans="1:7" ht="25.15" customHeight="1">
      <c r="B14" s="11" t="s">
        <v>39</v>
      </c>
      <c r="C14" s="21"/>
      <c r="D14" s="18"/>
      <c r="E14" s="55">
        <v>31357481</v>
      </c>
    </row>
    <row r="15" spans="1:7" ht="25.15" customHeight="1">
      <c r="B15" s="18"/>
      <c r="C15" s="18"/>
      <c r="D15" s="18"/>
      <c r="E15" s="63"/>
    </row>
    <row r="16" spans="1:7" ht="25.15" customHeight="1">
      <c r="B16" s="21" t="s">
        <v>44</v>
      </c>
      <c r="C16" s="24"/>
      <c r="D16" s="24"/>
      <c r="E16" s="57">
        <v>21657133</v>
      </c>
    </row>
    <row r="17" spans="2:7" ht="25.15" customHeight="1">
      <c r="B17" s="18"/>
      <c r="C17" s="18"/>
      <c r="D17" s="18"/>
      <c r="E17" s="64"/>
    </row>
    <row r="18" spans="2:7" ht="25.15" customHeight="1">
      <c r="B18" s="11" t="s">
        <v>4</v>
      </c>
      <c r="D18" s="18"/>
      <c r="E18" s="56">
        <v>82844473</v>
      </c>
      <c r="G18" s="65"/>
    </row>
    <row r="19" spans="2:7" ht="25.15" customHeight="1">
      <c r="B19" s="11" t="s">
        <v>5</v>
      </c>
      <c r="D19" s="18"/>
      <c r="E19" s="57">
        <v>253748</v>
      </c>
    </row>
    <row r="20" spans="2:7" ht="25.15" customHeight="1">
      <c r="B20" s="18"/>
      <c r="C20" s="18"/>
      <c r="D20" s="18"/>
      <c r="E20" s="66"/>
    </row>
    <row r="21" spans="2:7" ht="25.15" customHeight="1">
      <c r="B21" s="11" t="s">
        <v>6</v>
      </c>
      <c r="C21" s="18"/>
      <c r="D21" s="18"/>
      <c r="E21" s="67">
        <v>83098221</v>
      </c>
    </row>
    <row r="22" spans="2:7" ht="25.15" customHeight="1">
      <c r="B22" s="18"/>
      <c r="C22" s="18"/>
      <c r="D22" s="18"/>
      <c r="E22" s="66"/>
    </row>
    <row r="23" spans="2:7" ht="25.15" customHeight="1">
      <c r="B23" s="18" t="s">
        <v>7</v>
      </c>
      <c r="C23" s="18"/>
      <c r="D23" s="18"/>
      <c r="E23" s="67">
        <v>104755354</v>
      </c>
    </row>
    <row r="24" spans="2:7" ht="25.15" customHeight="1">
      <c r="B24" s="18"/>
      <c r="C24" s="18"/>
      <c r="D24" s="18"/>
      <c r="E24" s="66"/>
    </row>
    <row r="25" spans="2:7" ht="25.15" customHeight="1">
      <c r="B25" s="11" t="s">
        <v>8</v>
      </c>
      <c r="D25" s="18"/>
      <c r="E25" s="68">
        <v>88892045</v>
      </c>
    </row>
    <row r="26" spans="2:7" ht="25.15" customHeight="1">
      <c r="B26" s="11" t="s">
        <v>9</v>
      </c>
      <c r="D26" s="18"/>
      <c r="E26" s="57">
        <v>200400</v>
      </c>
    </row>
    <row r="27" spans="2:7" ht="25.15" customHeight="1">
      <c r="B27" s="18"/>
      <c r="C27" s="18"/>
      <c r="D27" s="18"/>
      <c r="E27" s="66"/>
    </row>
    <row r="28" spans="2:7" ht="25.15" customHeight="1">
      <c r="B28" s="18" t="s">
        <v>10</v>
      </c>
      <c r="C28" s="18"/>
      <c r="D28" s="18"/>
      <c r="E28" s="69">
        <v>89092445</v>
      </c>
    </row>
    <row r="29" spans="2:7" ht="25.15" customHeight="1">
      <c r="B29" s="18"/>
      <c r="C29" s="18"/>
      <c r="D29" s="18"/>
      <c r="E29" s="70"/>
    </row>
    <row r="30" spans="2:7" ht="25.15" customHeight="1">
      <c r="B30" s="18" t="s">
        <v>45</v>
      </c>
      <c r="C30" s="18"/>
      <c r="D30" s="18"/>
      <c r="E30" s="70"/>
    </row>
    <row r="31" spans="2:7" ht="25.15" customHeight="1">
      <c r="B31" s="18"/>
      <c r="C31" s="18"/>
      <c r="D31" s="18"/>
      <c r="E31" s="70"/>
    </row>
    <row r="32" spans="2:7" ht="25.15" customHeight="1">
      <c r="B32" s="11" t="s">
        <v>11</v>
      </c>
      <c r="C32" s="18"/>
      <c r="D32" s="31">
        <v>15662909</v>
      </c>
      <c r="E32" s="70"/>
    </row>
    <row r="33" spans="2:10" ht="25.15" customHeight="1">
      <c r="B33" s="21" t="s">
        <v>12</v>
      </c>
      <c r="D33" s="71">
        <v>500000</v>
      </c>
      <c r="E33" s="70"/>
      <c r="J33" s="62"/>
    </row>
    <row r="34" spans="2:10" ht="25.15" customHeight="1">
      <c r="B34" s="18"/>
      <c r="C34" s="18"/>
      <c r="D34" s="18"/>
      <c r="E34" s="70"/>
      <c r="J34" s="72"/>
    </row>
    <row r="35" spans="2:10" ht="25.15" customHeight="1">
      <c r="B35" s="11" t="s">
        <v>46</v>
      </c>
      <c r="C35" s="18"/>
      <c r="D35" s="18"/>
      <c r="E35" s="52">
        <v>16162909</v>
      </c>
      <c r="J35" s="62"/>
    </row>
    <row r="36" spans="2:10" ht="25.15" customHeight="1">
      <c r="B36" s="11" t="s">
        <v>47</v>
      </c>
      <c r="D36" s="18"/>
      <c r="E36" s="67">
        <v>31857481</v>
      </c>
      <c r="J36" s="73"/>
    </row>
    <row r="37" spans="2:10" ht="25.15" customHeight="1">
      <c r="D37" s="18"/>
      <c r="E37" s="52"/>
      <c r="J37" s="62"/>
    </row>
    <row r="38" spans="2:10" ht="25.15" customHeight="1">
      <c r="B38" s="18" t="s">
        <v>48</v>
      </c>
      <c r="C38" s="18"/>
      <c r="D38" s="18"/>
      <c r="E38" s="57">
        <v>-15694572</v>
      </c>
      <c r="J38" s="62"/>
    </row>
    <row r="39" spans="2:10" ht="25.15" customHeight="1">
      <c r="B39" s="18"/>
      <c r="C39" s="18"/>
      <c r="D39" s="18"/>
      <c r="E39" s="66"/>
    </row>
    <row r="40" spans="2:10" ht="25.15" customHeight="1">
      <c r="B40" s="21" t="s">
        <v>49</v>
      </c>
      <c r="C40" s="21"/>
      <c r="D40" s="24"/>
      <c r="E40" s="69">
        <v>16162909</v>
      </c>
    </row>
    <row r="41" spans="2:10" ht="25.15" customHeight="1">
      <c r="B41" s="21" t="s">
        <v>30</v>
      </c>
      <c r="D41" s="24"/>
      <c r="E41" s="34"/>
    </row>
    <row r="42" spans="2:10" ht="25.15" customHeight="1">
      <c r="D42" s="18"/>
      <c r="E42" s="35"/>
    </row>
    <row r="43" spans="2:10" ht="25.15" customHeight="1">
      <c r="B43" s="18" t="s">
        <v>14</v>
      </c>
      <c r="C43" s="18"/>
      <c r="D43" s="18"/>
      <c r="E43" s="35"/>
    </row>
    <row r="44" spans="2:10" ht="25.15" customHeight="1">
      <c r="B44" s="18" t="s">
        <v>50</v>
      </c>
      <c r="C44" s="18"/>
      <c r="D44" s="18"/>
      <c r="E44" s="36">
        <v>0.15429196105814313</v>
      </c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3"/>
    <protectedRange sqref="E13:E14" name="Range1_2_3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>
      <selection activeCell="B2" sqref="B2"/>
    </sheetView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69</v>
      </c>
      <c r="D8" s="89"/>
      <c r="E8" s="89"/>
      <c r="F8" s="90"/>
      <c r="G8" s="90"/>
    </row>
    <row r="9" spans="1:8" ht="25.15" customHeight="1">
      <c r="A9" s="91"/>
      <c r="B9" s="91"/>
      <c r="C9" s="91"/>
      <c r="D9" s="92"/>
      <c r="E9" s="92"/>
      <c r="F9" s="92"/>
      <c r="G9" s="9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-21566501</v>
      </c>
      <c r="H13" s="19"/>
    </row>
    <row r="14" spans="1:8" ht="25.15" customHeight="1">
      <c r="B14" s="11" t="s">
        <v>39</v>
      </c>
      <c r="C14" s="21"/>
      <c r="D14" s="18"/>
      <c r="E14" s="55">
        <v>31531109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9964608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81812667</v>
      </c>
      <c r="G18" s="65"/>
      <c r="H18" s="19"/>
    </row>
    <row r="19" spans="2:8" ht="25.15" customHeight="1">
      <c r="B19" s="11" t="s">
        <v>5</v>
      </c>
      <c r="D19" s="18"/>
      <c r="E19" s="57">
        <v>2432000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84244667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94209275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85567901</v>
      </c>
      <c r="H25" s="19"/>
    </row>
    <row r="26" spans="2:8" ht="25.15" customHeight="1">
      <c r="B26" s="11" t="s">
        <v>9</v>
      </c>
      <c r="D26" s="18"/>
      <c r="E26" s="57">
        <v>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85567901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8641374</v>
      </c>
      <c r="E32" s="70"/>
      <c r="H32" s="19"/>
    </row>
    <row r="33" spans="2:10" ht="25.15" customHeight="1">
      <c r="B33" s="21" t="s">
        <v>12</v>
      </c>
      <c r="D33" s="71">
        <v>102000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8743374</v>
      </c>
      <c r="H35" s="19"/>
      <c r="J35" s="62"/>
    </row>
    <row r="36" spans="2:10" ht="25.15" customHeight="1">
      <c r="B36" s="11" t="s">
        <v>47</v>
      </c>
      <c r="D36" s="18"/>
      <c r="E36" s="67">
        <v>31633109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-22889735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8744127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9.2815988659290707E-2</v>
      </c>
      <c r="H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70</v>
      </c>
      <c r="D8" s="89"/>
      <c r="E8" s="89"/>
      <c r="F8" s="90"/>
      <c r="G8" s="90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100200</v>
      </c>
      <c r="H13" s="19"/>
    </row>
    <row r="14" spans="1:8" ht="25.15" customHeight="1">
      <c r="B14" s="11" t="s">
        <v>39</v>
      </c>
      <c r="C14" s="21"/>
      <c r="D14" s="18"/>
      <c r="E14" s="55">
        <v>2361666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2461866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23113259</v>
      </c>
      <c r="G18" s="65"/>
      <c r="H18" s="19"/>
    </row>
    <row r="19" spans="2:8" ht="25.15" customHeight="1">
      <c r="B19" s="11" t="s">
        <v>5</v>
      </c>
      <c r="D19" s="18"/>
      <c r="E19" s="57">
        <v>200000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23313259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25775125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23960865</v>
      </c>
      <c r="H25" s="19"/>
    </row>
    <row r="26" spans="2:8" ht="25.15" customHeight="1">
      <c r="B26" s="11" t="s">
        <v>9</v>
      </c>
      <c r="D26" s="18"/>
      <c r="E26" s="57">
        <v>10000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23970865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1804260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1804260</v>
      </c>
      <c r="H35" s="19"/>
      <c r="J35" s="62"/>
    </row>
    <row r="36" spans="2:10" ht="25.15" customHeight="1">
      <c r="B36" s="11" t="s">
        <v>47</v>
      </c>
      <c r="D36" s="18"/>
      <c r="E36" s="67">
        <v>2361666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-557406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1804260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7.0000048496370051E-2</v>
      </c>
      <c r="H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9" width="9.140625" style="11"/>
    <col min="10" max="10" width="16.7109375" style="11" customWidth="1"/>
    <col min="11" max="16384" width="9.140625" style="11"/>
  </cols>
  <sheetData>
    <row r="1" spans="1:8" ht="26.25">
      <c r="A1" s="91"/>
      <c r="B1" s="85" t="s">
        <v>41</v>
      </c>
      <c r="C1" s="85"/>
      <c r="D1" s="85"/>
      <c r="E1" s="85"/>
      <c r="F1" s="86"/>
      <c r="G1" s="86"/>
    </row>
    <row r="2" spans="1:8" ht="26.25">
      <c r="A2" s="91"/>
      <c r="B2" s="87" t="s">
        <v>0</v>
      </c>
      <c r="C2" s="87"/>
      <c r="D2" s="87"/>
      <c r="E2" s="87"/>
      <c r="F2" s="87"/>
      <c r="G2" s="87"/>
    </row>
    <row r="3" spans="1:8" ht="26.25">
      <c r="A3" s="91"/>
      <c r="B3" s="87" t="s">
        <v>1</v>
      </c>
      <c r="C3" s="87"/>
      <c r="D3" s="87"/>
      <c r="E3" s="87"/>
      <c r="F3" s="87"/>
      <c r="G3" s="87"/>
    </row>
    <row r="4" spans="1:8" ht="26.25">
      <c r="A4" s="91"/>
      <c r="B4" s="87" t="s">
        <v>2</v>
      </c>
      <c r="C4" s="87"/>
      <c r="D4" s="87"/>
      <c r="E4" s="87"/>
      <c r="F4" s="87"/>
      <c r="G4" s="87"/>
    </row>
    <row r="5" spans="1:8" ht="26.25">
      <c r="A5" s="91"/>
      <c r="B5" s="85" t="s">
        <v>40</v>
      </c>
      <c r="C5" s="85"/>
      <c r="D5" s="85"/>
      <c r="E5" s="85"/>
      <c r="F5" s="85"/>
      <c r="G5" s="85"/>
    </row>
    <row r="6" spans="1:8" ht="25.15" customHeight="1">
      <c r="A6" s="91"/>
      <c r="B6" s="85"/>
      <c r="C6" s="85"/>
      <c r="D6" s="85"/>
      <c r="E6" s="85"/>
      <c r="F6" s="85"/>
      <c r="G6" s="85"/>
    </row>
    <row r="7" spans="1:8" ht="25.15" customHeight="1">
      <c r="A7" s="91"/>
      <c r="B7" s="86"/>
      <c r="C7" s="86"/>
      <c r="D7" s="88"/>
      <c r="E7" s="88"/>
      <c r="F7" s="88"/>
      <c r="G7" s="88"/>
    </row>
    <row r="8" spans="1:8" ht="25.15" customHeight="1">
      <c r="A8" s="91"/>
      <c r="B8" s="85" t="s">
        <v>3</v>
      </c>
      <c r="C8" s="89" t="s">
        <v>71</v>
      </c>
      <c r="D8" s="89"/>
      <c r="E8" s="89"/>
      <c r="F8" s="90"/>
      <c r="G8" s="90"/>
    </row>
    <row r="9" spans="1:8" ht="25.15" customHeight="1">
      <c r="D9" s="62"/>
      <c r="E9" s="62"/>
      <c r="F9" s="62"/>
      <c r="G9" s="62"/>
    </row>
    <row r="10" spans="1:8" ht="41.45" customHeight="1">
      <c r="E10" s="17" t="s">
        <v>25</v>
      </c>
    </row>
    <row r="11" spans="1:8" ht="25.15" customHeight="1">
      <c r="B11" s="18" t="s">
        <v>42</v>
      </c>
      <c r="C11" s="18"/>
      <c r="D11" s="18"/>
      <c r="E11" s="19"/>
    </row>
    <row r="12" spans="1:8" ht="25.15" customHeight="1">
      <c r="B12" s="18"/>
      <c r="C12" s="18"/>
      <c r="D12" s="18"/>
    </row>
    <row r="13" spans="1:8" ht="25.15" customHeight="1">
      <c r="B13" s="11" t="s">
        <v>43</v>
      </c>
      <c r="D13" s="18"/>
      <c r="E13" s="54">
        <v>12618111</v>
      </c>
      <c r="H13" s="19"/>
    </row>
    <row r="14" spans="1:8" ht="25.15" customHeight="1">
      <c r="B14" s="11" t="s">
        <v>39</v>
      </c>
      <c r="C14" s="21"/>
      <c r="D14" s="18"/>
      <c r="E14" s="55">
        <v>0</v>
      </c>
      <c r="H14" s="19"/>
    </row>
    <row r="15" spans="1:8" ht="25.15" customHeight="1">
      <c r="B15" s="18"/>
      <c r="C15" s="18"/>
      <c r="D15" s="18"/>
      <c r="E15" s="63"/>
      <c r="H15" s="19"/>
    </row>
    <row r="16" spans="1:8" ht="25.15" customHeight="1">
      <c r="B16" s="21" t="s">
        <v>44</v>
      </c>
      <c r="C16" s="24"/>
      <c r="D16" s="24"/>
      <c r="E16" s="57">
        <v>12618111</v>
      </c>
      <c r="H16" s="19"/>
    </row>
    <row r="17" spans="2:8" ht="25.15" customHeight="1">
      <c r="B17" s="18"/>
      <c r="C17" s="18"/>
      <c r="D17" s="18"/>
      <c r="E17" s="64"/>
      <c r="H17" s="19"/>
    </row>
    <row r="18" spans="2:8" ht="25.15" customHeight="1">
      <c r="B18" s="11" t="s">
        <v>4</v>
      </c>
      <c r="D18" s="18"/>
      <c r="E18" s="56">
        <v>59217393.780000001</v>
      </c>
      <c r="G18" s="65"/>
      <c r="H18" s="19"/>
    </row>
    <row r="19" spans="2:8" ht="25.15" customHeight="1">
      <c r="B19" s="11" t="s">
        <v>5</v>
      </c>
      <c r="D19" s="18"/>
      <c r="E19" s="57">
        <v>1000000</v>
      </c>
      <c r="H19" s="19"/>
    </row>
    <row r="20" spans="2:8" ht="25.15" customHeight="1">
      <c r="B20" s="18"/>
      <c r="C20" s="18"/>
      <c r="D20" s="18"/>
      <c r="E20" s="66"/>
      <c r="H20" s="19"/>
    </row>
    <row r="21" spans="2:8" ht="25.15" customHeight="1">
      <c r="B21" s="11" t="s">
        <v>6</v>
      </c>
      <c r="C21" s="18"/>
      <c r="D21" s="18"/>
      <c r="E21" s="67">
        <v>60217393.780000001</v>
      </c>
      <c r="H21" s="19"/>
    </row>
    <row r="22" spans="2:8" ht="25.15" customHeight="1">
      <c r="B22" s="18"/>
      <c r="C22" s="18"/>
      <c r="D22" s="18"/>
      <c r="E22" s="66"/>
      <c r="H22" s="19"/>
    </row>
    <row r="23" spans="2:8" ht="25.15" customHeight="1">
      <c r="B23" s="18" t="s">
        <v>7</v>
      </c>
      <c r="C23" s="18"/>
      <c r="D23" s="18"/>
      <c r="E23" s="67">
        <v>72835504.780000001</v>
      </c>
      <c r="H23" s="19"/>
    </row>
    <row r="24" spans="2:8" ht="25.15" customHeight="1">
      <c r="B24" s="18"/>
      <c r="C24" s="18"/>
      <c r="D24" s="18"/>
      <c r="E24" s="66"/>
      <c r="H24" s="19"/>
    </row>
    <row r="25" spans="2:8" ht="25.15" customHeight="1">
      <c r="B25" s="11" t="s">
        <v>8</v>
      </c>
      <c r="D25" s="18"/>
      <c r="E25" s="68">
        <v>61217393</v>
      </c>
      <c r="H25" s="19"/>
    </row>
    <row r="26" spans="2:8" ht="25.15" customHeight="1">
      <c r="B26" s="11" t="s">
        <v>9</v>
      </c>
      <c r="D26" s="18"/>
      <c r="E26" s="57">
        <v>1000000</v>
      </c>
      <c r="H26" s="19"/>
    </row>
    <row r="27" spans="2:8" ht="25.15" customHeight="1">
      <c r="B27" s="18"/>
      <c r="C27" s="18"/>
      <c r="D27" s="18"/>
      <c r="E27" s="66"/>
      <c r="H27" s="19"/>
    </row>
    <row r="28" spans="2:8" ht="25.15" customHeight="1">
      <c r="B28" s="18" t="s">
        <v>10</v>
      </c>
      <c r="C28" s="18"/>
      <c r="D28" s="18"/>
      <c r="E28" s="69">
        <v>62217393</v>
      </c>
      <c r="H28" s="19"/>
    </row>
    <row r="29" spans="2:8" ht="25.15" customHeight="1">
      <c r="B29" s="18"/>
      <c r="C29" s="18"/>
      <c r="D29" s="18"/>
      <c r="E29" s="70"/>
      <c r="H29" s="19"/>
    </row>
    <row r="30" spans="2:8" ht="25.15" customHeight="1">
      <c r="B30" s="18" t="s">
        <v>45</v>
      </c>
      <c r="C30" s="18"/>
      <c r="D30" s="18"/>
      <c r="E30" s="70"/>
      <c r="H30" s="19"/>
    </row>
    <row r="31" spans="2:8" ht="25.15" customHeight="1">
      <c r="B31" s="18"/>
      <c r="C31" s="18"/>
      <c r="D31" s="18"/>
      <c r="E31" s="70"/>
      <c r="H31" s="19"/>
    </row>
    <row r="32" spans="2:8" ht="25.15" customHeight="1">
      <c r="B32" s="11" t="s">
        <v>11</v>
      </c>
      <c r="C32" s="18"/>
      <c r="D32" s="31">
        <v>10618111.780000001</v>
      </c>
      <c r="E32" s="70"/>
      <c r="H32" s="19"/>
    </row>
    <row r="33" spans="2:10" ht="25.15" customHeight="1">
      <c r="B33" s="21" t="s">
        <v>12</v>
      </c>
      <c r="D33" s="71">
        <v>0</v>
      </c>
      <c r="E33" s="70"/>
      <c r="H33" s="19"/>
      <c r="J33" s="62"/>
    </row>
    <row r="34" spans="2:10" ht="25.15" customHeight="1">
      <c r="B34" s="18"/>
      <c r="C34" s="18"/>
      <c r="D34" s="18"/>
      <c r="E34" s="70"/>
      <c r="H34" s="19"/>
      <c r="J34" s="72"/>
    </row>
    <row r="35" spans="2:10" ht="25.15" customHeight="1">
      <c r="B35" s="11" t="s">
        <v>46</v>
      </c>
      <c r="C35" s="18"/>
      <c r="D35" s="18"/>
      <c r="E35" s="52">
        <v>10618111.780000001</v>
      </c>
      <c r="H35" s="19"/>
      <c r="J35" s="62"/>
    </row>
    <row r="36" spans="2:10" ht="25.15" customHeight="1">
      <c r="B36" s="11" t="s">
        <v>47</v>
      </c>
      <c r="D36" s="18"/>
      <c r="E36" s="67">
        <v>0</v>
      </c>
      <c r="H36" s="19"/>
      <c r="J36" s="73"/>
    </row>
    <row r="37" spans="2:10" ht="25.15" customHeight="1">
      <c r="D37" s="18"/>
      <c r="E37" s="52"/>
      <c r="H37" s="19"/>
      <c r="J37" s="62"/>
    </row>
    <row r="38" spans="2:10" ht="25.15" customHeight="1">
      <c r="B38" s="18" t="s">
        <v>48</v>
      </c>
      <c r="C38" s="18"/>
      <c r="D38" s="18"/>
      <c r="E38" s="57">
        <v>10618111.780000001</v>
      </c>
      <c r="H38" s="19"/>
      <c r="J38" s="62"/>
    </row>
    <row r="39" spans="2:10" ht="25.15" customHeight="1">
      <c r="B39" s="18"/>
      <c r="C39" s="18"/>
      <c r="D39" s="18"/>
      <c r="E39" s="66"/>
      <c r="H39" s="19"/>
    </row>
    <row r="40" spans="2:10" ht="25.15" customHeight="1">
      <c r="B40" s="21" t="s">
        <v>49</v>
      </c>
      <c r="C40" s="21"/>
      <c r="D40" s="24"/>
      <c r="E40" s="69">
        <v>6129822</v>
      </c>
      <c r="H40" s="19"/>
    </row>
    <row r="41" spans="2:10" ht="25.15" customHeight="1">
      <c r="B41" s="21" t="s">
        <v>30</v>
      </c>
      <c r="D41" s="24"/>
      <c r="E41" s="34"/>
      <c r="H41" s="19"/>
    </row>
    <row r="42" spans="2:10" ht="25.15" customHeight="1">
      <c r="D42" s="18"/>
      <c r="E42" s="35"/>
      <c r="H42" s="19"/>
    </row>
    <row r="43" spans="2:10" ht="25.15" customHeight="1">
      <c r="B43" s="18" t="s">
        <v>14</v>
      </c>
      <c r="C43" s="18"/>
      <c r="D43" s="18"/>
      <c r="E43" s="35"/>
      <c r="H43" s="19"/>
    </row>
    <row r="44" spans="2:10" ht="25.15" customHeight="1">
      <c r="B44" s="18" t="s">
        <v>50</v>
      </c>
      <c r="C44" s="18"/>
      <c r="D44" s="18"/>
      <c r="E44" s="36">
        <v>8.4159806656316269E-2</v>
      </c>
      <c r="H44" s="19"/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91"/>
  <sheetViews>
    <sheetView showGridLines="0" zoomScale="60" zoomScaleNormal="60" workbookViewId="0"/>
  </sheetViews>
  <sheetFormatPr defaultColWidth="9.140625" defaultRowHeight="21"/>
  <cols>
    <col min="1" max="1" width="9.140625" style="11"/>
    <col min="2" max="2" width="21.28515625" style="11" customWidth="1"/>
    <col min="3" max="3" width="81.28515625" style="11" customWidth="1"/>
    <col min="4" max="4" width="40.28515625" style="11" customWidth="1"/>
    <col min="5" max="5" width="24" style="11" customWidth="1"/>
    <col min="6" max="6" width="3" style="11" customWidth="1"/>
    <col min="7" max="7" width="23.85546875" style="11" customWidth="1"/>
    <col min="8" max="9" width="9.140625" style="11"/>
    <col min="10" max="10" width="16.7109375" style="11" customWidth="1"/>
    <col min="11" max="16384" width="9.140625" style="11"/>
  </cols>
  <sheetData>
    <row r="1" spans="1:7" ht="26.25">
      <c r="A1" s="91"/>
      <c r="B1" s="85" t="s">
        <v>41</v>
      </c>
      <c r="C1" s="85"/>
      <c r="D1" s="85"/>
      <c r="E1" s="85"/>
      <c r="F1" s="86"/>
      <c r="G1" s="86"/>
    </row>
    <row r="2" spans="1:7" ht="26.25">
      <c r="A2" s="91"/>
      <c r="B2" s="87" t="s">
        <v>0</v>
      </c>
      <c r="C2" s="87"/>
      <c r="D2" s="87"/>
      <c r="E2" s="87"/>
      <c r="F2" s="87"/>
      <c r="G2" s="87"/>
    </row>
    <row r="3" spans="1:7" ht="26.25">
      <c r="A3" s="91"/>
      <c r="B3" s="87" t="s">
        <v>1</v>
      </c>
      <c r="C3" s="87"/>
      <c r="D3" s="87"/>
      <c r="E3" s="87"/>
      <c r="F3" s="87"/>
      <c r="G3" s="87"/>
    </row>
    <row r="4" spans="1:7" ht="26.25">
      <c r="A4" s="91"/>
      <c r="B4" s="87" t="s">
        <v>2</v>
      </c>
      <c r="C4" s="87"/>
      <c r="D4" s="87"/>
      <c r="E4" s="87"/>
      <c r="F4" s="87"/>
      <c r="G4" s="87"/>
    </row>
    <row r="5" spans="1:7" ht="26.25">
      <c r="A5" s="91"/>
      <c r="B5" s="85" t="s">
        <v>40</v>
      </c>
      <c r="C5" s="85"/>
      <c r="D5" s="85"/>
      <c r="E5" s="85"/>
      <c r="F5" s="85"/>
      <c r="G5" s="85"/>
    </row>
    <row r="6" spans="1:7" ht="25.15" customHeight="1">
      <c r="A6" s="91"/>
      <c r="B6" s="85"/>
      <c r="C6" s="85"/>
      <c r="D6" s="85"/>
      <c r="E6" s="85"/>
      <c r="F6" s="85"/>
      <c r="G6" s="85"/>
    </row>
    <row r="7" spans="1:7" ht="25.15" customHeight="1">
      <c r="A7" s="91"/>
      <c r="B7" s="86"/>
      <c r="C7" s="86"/>
      <c r="D7" s="88"/>
      <c r="E7" s="88"/>
      <c r="F7" s="88"/>
      <c r="G7" s="88"/>
    </row>
    <row r="8" spans="1:7" ht="25.15" customHeight="1">
      <c r="A8" s="91"/>
      <c r="B8" s="85" t="s">
        <v>3</v>
      </c>
      <c r="C8" s="89" t="s">
        <v>72</v>
      </c>
      <c r="D8" s="89"/>
      <c r="E8" s="89"/>
      <c r="F8" s="90"/>
      <c r="G8" s="90"/>
    </row>
    <row r="9" spans="1:7" ht="25.15" customHeight="1">
      <c r="D9" s="62"/>
      <c r="E9" s="62"/>
      <c r="F9" s="62"/>
      <c r="G9" s="62"/>
    </row>
    <row r="10" spans="1:7" ht="41.45" customHeight="1">
      <c r="E10" s="17" t="s">
        <v>25</v>
      </c>
    </row>
    <row r="11" spans="1:7" ht="25.15" customHeight="1">
      <c r="B11" s="18" t="s">
        <v>42</v>
      </c>
      <c r="C11" s="18"/>
      <c r="D11" s="18"/>
      <c r="E11" s="19"/>
    </row>
    <row r="12" spans="1:7" ht="25.15" customHeight="1">
      <c r="B12" s="18"/>
      <c r="C12" s="18"/>
      <c r="D12" s="18"/>
    </row>
    <row r="13" spans="1:7" ht="25.15" customHeight="1">
      <c r="B13" s="11" t="s">
        <v>43</v>
      </c>
      <c r="D13" s="18"/>
      <c r="E13" s="54">
        <v>-39694820</v>
      </c>
    </row>
    <row r="14" spans="1:7" ht="25.15" customHeight="1">
      <c r="B14" s="11" t="s">
        <v>39</v>
      </c>
      <c r="C14" s="21"/>
      <c r="D14" s="18"/>
      <c r="E14" s="55">
        <v>56211026</v>
      </c>
    </row>
    <row r="15" spans="1:7" ht="25.15" customHeight="1">
      <c r="B15" s="18"/>
      <c r="C15" s="18"/>
      <c r="D15" s="18"/>
      <c r="E15" s="63"/>
    </row>
    <row r="16" spans="1:7" ht="25.15" customHeight="1">
      <c r="B16" s="21" t="s">
        <v>44</v>
      </c>
      <c r="C16" s="24"/>
      <c r="D16" s="24"/>
      <c r="E16" s="57">
        <v>16516206</v>
      </c>
    </row>
    <row r="17" spans="2:7" ht="25.15" customHeight="1">
      <c r="B17" s="18"/>
      <c r="C17" s="18"/>
      <c r="D17" s="18"/>
      <c r="E17" s="64"/>
    </row>
    <row r="18" spans="2:7" ht="25.15" customHeight="1">
      <c r="B18" s="11" t="s">
        <v>4</v>
      </c>
      <c r="D18" s="18"/>
      <c r="E18" s="56">
        <v>201516000</v>
      </c>
      <c r="G18" s="65"/>
    </row>
    <row r="19" spans="2:7" ht="25.15" customHeight="1">
      <c r="B19" s="11" t="s">
        <v>5</v>
      </c>
      <c r="D19" s="18"/>
      <c r="E19" s="57">
        <v>2000000</v>
      </c>
    </row>
    <row r="20" spans="2:7" ht="25.15" customHeight="1">
      <c r="B20" s="18"/>
      <c r="C20" s="18"/>
      <c r="D20" s="18"/>
      <c r="E20" s="66"/>
    </row>
    <row r="21" spans="2:7" ht="25.15" customHeight="1">
      <c r="B21" s="11" t="s">
        <v>6</v>
      </c>
      <c r="C21" s="18"/>
      <c r="D21" s="18"/>
      <c r="E21" s="67">
        <v>203516000</v>
      </c>
    </row>
    <row r="22" spans="2:7" ht="25.15" customHeight="1">
      <c r="B22" s="18"/>
      <c r="C22" s="18"/>
      <c r="D22" s="18"/>
      <c r="E22" s="66"/>
    </row>
    <row r="23" spans="2:7" ht="25.15" customHeight="1">
      <c r="B23" s="18" t="s">
        <v>7</v>
      </c>
      <c r="C23" s="18"/>
      <c r="D23" s="18"/>
      <c r="E23" s="67">
        <v>220032206</v>
      </c>
    </row>
    <row r="24" spans="2:7" ht="25.15" customHeight="1">
      <c r="B24" s="18"/>
      <c r="C24" s="18"/>
      <c r="D24" s="18"/>
      <c r="E24" s="66"/>
    </row>
    <row r="25" spans="2:7" ht="25.15" customHeight="1">
      <c r="B25" s="11" t="s">
        <v>8</v>
      </c>
      <c r="D25" s="18"/>
      <c r="E25" s="68">
        <v>203516000</v>
      </c>
    </row>
    <row r="26" spans="2:7" ht="25.15" customHeight="1">
      <c r="B26" s="11" t="s">
        <v>9</v>
      </c>
      <c r="D26" s="18"/>
      <c r="E26" s="57">
        <v>0</v>
      </c>
    </row>
    <row r="27" spans="2:7" ht="25.15" customHeight="1">
      <c r="B27" s="18"/>
      <c r="C27" s="18"/>
      <c r="D27" s="18"/>
      <c r="E27" s="66"/>
    </row>
    <row r="28" spans="2:7" ht="25.15" customHeight="1">
      <c r="B28" s="18" t="s">
        <v>10</v>
      </c>
      <c r="C28" s="18"/>
      <c r="D28" s="18"/>
      <c r="E28" s="69">
        <v>203516000</v>
      </c>
    </row>
    <row r="29" spans="2:7" ht="25.15" customHeight="1">
      <c r="B29" s="18"/>
      <c r="C29" s="18"/>
      <c r="D29" s="18"/>
      <c r="E29" s="70"/>
    </row>
    <row r="30" spans="2:7" ht="25.15" customHeight="1">
      <c r="B30" s="18" t="s">
        <v>45</v>
      </c>
      <c r="C30" s="18"/>
      <c r="D30" s="18"/>
      <c r="E30" s="70"/>
    </row>
    <row r="31" spans="2:7" ht="25.15" customHeight="1">
      <c r="B31" s="18"/>
      <c r="C31" s="18"/>
      <c r="D31" s="18"/>
      <c r="E31" s="70"/>
    </row>
    <row r="32" spans="2:7" ht="25.15" customHeight="1">
      <c r="B32" s="11" t="s">
        <v>11</v>
      </c>
      <c r="C32" s="18"/>
      <c r="D32" s="31">
        <v>16516206</v>
      </c>
      <c r="E32" s="70"/>
    </row>
    <row r="33" spans="2:10" ht="25.15" customHeight="1">
      <c r="B33" s="21" t="s">
        <v>12</v>
      </c>
      <c r="D33" s="71">
        <v>0</v>
      </c>
      <c r="E33" s="70"/>
      <c r="J33" s="62"/>
    </row>
    <row r="34" spans="2:10" ht="25.15" customHeight="1">
      <c r="B34" s="18"/>
      <c r="C34" s="18"/>
      <c r="D34" s="18"/>
      <c r="E34" s="70"/>
      <c r="J34" s="72"/>
    </row>
    <row r="35" spans="2:10" ht="25.15" customHeight="1">
      <c r="B35" s="11" t="s">
        <v>46</v>
      </c>
      <c r="C35" s="18"/>
      <c r="D35" s="18"/>
      <c r="E35" s="52">
        <v>16516206</v>
      </c>
      <c r="J35" s="62"/>
    </row>
    <row r="36" spans="2:10" ht="25.15" customHeight="1">
      <c r="B36" s="11" t="s">
        <v>47</v>
      </c>
      <c r="D36" s="18"/>
      <c r="E36" s="67">
        <v>56211026</v>
      </c>
      <c r="J36" s="73"/>
    </row>
    <row r="37" spans="2:10" ht="25.15" customHeight="1">
      <c r="D37" s="18"/>
      <c r="E37" s="52"/>
      <c r="J37" s="62"/>
    </row>
    <row r="38" spans="2:10" ht="25.15" customHeight="1">
      <c r="B38" s="18" t="s">
        <v>48</v>
      </c>
      <c r="C38" s="18"/>
      <c r="D38" s="18"/>
      <c r="E38" s="57">
        <v>-39694820</v>
      </c>
      <c r="J38" s="62"/>
    </row>
    <row r="39" spans="2:10" ht="25.15" customHeight="1">
      <c r="B39" s="18"/>
      <c r="C39" s="18"/>
      <c r="D39" s="18"/>
      <c r="E39" s="66"/>
    </row>
    <row r="40" spans="2:10" ht="25.15" customHeight="1">
      <c r="B40" s="21" t="s">
        <v>49</v>
      </c>
      <c r="C40" s="21"/>
      <c r="D40" s="24"/>
      <c r="E40" s="69">
        <v>16516206</v>
      </c>
    </row>
    <row r="41" spans="2:10" ht="25.15" customHeight="1">
      <c r="B41" s="21" t="s">
        <v>30</v>
      </c>
      <c r="D41" s="24"/>
      <c r="E41" s="34"/>
    </row>
    <row r="42" spans="2:10" ht="25.15" customHeight="1">
      <c r="D42" s="18"/>
      <c r="E42" s="35"/>
    </row>
    <row r="43" spans="2:10" ht="25.15" customHeight="1">
      <c r="B43" s="18" t="s">
        <v>14</v>
      </c>
      <c r="C43" s="18"/>
      <c r="D43" s="18"/>
      <c r="E43" s="35"/>
    </row>
    <row r="44" spans="2:10" ht="25.15" customHeight="1">
      <c r="B44" s="18" t="s">
        <v>50</v>
      </c>
      <c r="C44" s="18"/>
      <c r="D44" s="18"/>
      <c r="E44" s="36">
        <v>7.5062675143110644E-2</v>
      </c>
    </row>
    <row r="45" spans="2:10" ht="25.15" customHeight="1">
      <c r="B45" s="18"/>
      <c r="C45" s="18"/>
      <c r="D45" s="18"/>
      <c r="E45" s="35"/>
    </row>
    <row r="46" spans="2:10" ht="25.15" customHeight="1">
      <c r="B46" s="18" t="s">
        <v>15</v>
      </c>
      <c r="C46" s="18"/>
      <c r="D46" s="18"/>
      <c r="E46" s="35"/>
    </row>
    <row r="47" spans="2:10" ht="25.15" customHeight="1">
      <c r="B47" s="18"/>
      <c r="C47" s="18"/>
      <c r="D47" s="18"/>
      <c r="E47" s="35"/>
    </row>
    <row r="48" spans="2:10" ht="25.15" customHeight="1">
      <c r="B48" s="18"/>
      <c r="C48" s="18"/>
      <c r="D48" s="18"/>
      <c r="E48" s="35"/>
    </row>
    <row r="49" spans="2:5" ht="25.15" customHeight="1">
      <c r="B49" s="18"/>
      <c r="C49" s="18"/>
      <c r="D49" s="18"/>
      <c r="E49" s="35"/>
    </row>
    <row r="50" spans="2:5" ht="25.15" customHeight="1">
      <c r="B50" s="37"/>
      <c r="C50" s="37"/>
      <c r="D50" s="18"/>
      <c r="E50" s="38"/>
    </row>
    <row r="51" spans="2:5" ht="25.15" customHeight="1">
      <c r="B51" s="18" t="s">
        <v>31</v>
      </c>
      <c r="C51" s="18"/>
      <c r="E51" s="39" t="s">
        <v>17</v>
      </c>
    </row>
    <row r="52" spans="2:5" ht="15.75" customHeight="1">
      <c r="E52" s="40"/>
    </row>
    <row r="53" spans="2:5" ht="15.75" customHeight="1">
      <c r="E53" s="40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rintOptions horizontalCentered="1"/>
  <pageMargins left="0.5" right="0" top="0.5" bottom="0.5" header="0.5" footer="0.25"/>
  <pageSetup scale="54" orientation="portrait" r:id="rId1"/>
  <headerFooter alignWithMargins="0">
    <oddHeader>&amp;R&amp;"Arial,Bold"&amp;18EXHIBIT 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Nieto, Eve</cp:lastModifiedBy>
  <cp:lastPrinted>2017-10-11T18:08:23Z</cp:lastPrinted>
  <dcterms:created xsi:type="dcterms:W3CDTF">2016-09-29T13:27:45Z</dcterms:created>
  <dcterms:modified xsi:type="dcterms:W3CDTF">2020-02-03T13:38:22Z</dcterms:modified>
</cp:coreProperties>
</file>