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Staff - Paul\"/>
    </mc:Choice>
  </mc:AlternateContent>
  <bookViews>
    <workbookView xWindow="0" yWindow="0" windowWidth="21915" windowHeight="9750" tabRatio="693" firstSheet="7" activeTab="13"/>
  </bookViews>
  <sheets>
    <sheet name="Quarters" sheetId="11" state="hidden" r:id="rId1"/>
    <sheet name="Schools" sheetId="29" state="hidden" r:id="rId2"/>
    <sheet name="Object_Function Codes" sheetId="8" state="hidden" r:id="rId3"/>
    <sheet name="Percent Complete" sheetId="30" state="hidden" r:id="rId4"/>
    <sheet name="Title" sheetId="33" r:id="rId5"/>
    <sheet name="Assurances" sheetId="37" r:id="rId6"/>
    <sheet name="Part A - Program Chart" sheetId="39" r:id="rId7"/>
    <sheet name="Part B - Matching" sheetId="40" r:id="rId8"/>
    <sheet name="Part C - Narrative" sheetId="31" r:id="rId9"/>
    <sheet name="DOE 101S" sheetId="27" r:id="rId10"/>
    <sheet name="Projected Equipment" sheetId="45" r:id="rId11"/>
    <sheet name="Appendix A" sheetId="42" r:id="rId12"/>
    <sheet name="Appendix B" sheetId="43" r:id="rId13"/>
    <sheet name="Allocation" sheetId="36" r:id="rId14"/>
    <sheet name="2021 Programs" sheetId="46" state="hidden" r:id="rId15"/>
  </sheets>
  <definedNames>
    <definedName name="_xlnm._FilterDatabase" localSheetId="14" hidden="1">'2021 Programs'!$A$1:$D$475</definedName>
    <definedName name="_xlnm._FilterDatabase" localSheetId="11" hidden="1">'Appendix A'!$A$2:$D$143</definedName>
    <definedName name="Allocation_Agency">Allocation!$B$1</definedName>
    <definedName name="Allocation_AgencyNum">Allocation!$A$1</definedName>
    <definedName name="Allocation_CARES">Allocation!$C$1</definedName>
    <definedName name="Allocation_LocalMatch">Allocation!$D$1</definedName>
    <definedName name="Allocation_TotalInvestment">Allocation!$E$1</definedName>
    <definedName name="APP_LKP">'Appendix A'!$A$3:$A$143</definedName>
    <definedName name="APP_LKP2">'Appendix A'!$B$3:$B$143</definedName>
    <definedName name="AppendixA_CIP">'Appendix A'!$A$2</definedName>
    <definedName name="AppendixA_ProgName">'Appendix A'!$C$2</definedName>
    <definedName name="AppendixA_ProgNum">'Appendix A'!$B$2</definedName>
    <definedName name="AppendixB_CertCode">'Appendix B'!$A$2</definedName>
    <definedName name="AppendixB_CertName">'Appendix B'!$B$2</definedName>
    <definedName name="DOE_1a">'DOE 101S'!$A$7</definedName>
    <definedName name="DOE_1b">'DOE 101S'!$A$42</definedName>
    <definedName name="DOE_1c">'DOE 101S'!$A$77</definedName>
    <definedName name="DOE_2a">'DOE 101S'!$B$7</definedName>
    <definedName name="DOE_2b">'DOE 101S'!$B$42</definedName>
    <definedName name="DOE_2c">'DOE 101S'!$B$77</definedName>
    <definedName name="DOE_3a">'DOE 101S'!$C$7</definedName>
    <definedName name="DOE_3b">'DOE 101S'!$C$42</definedName>
    <definedName name="DOE_3c">'DOE 101S'!$C$77</definedName>
    <definedName name="DOE_4a">'DOE 101S'!$D$7</definedName>
    <definedName name="DOE_4b">'DOE 101S'!$D$42</definedName>
    <definedName name="DOE_4c">'DOE 101S'!$D$77</definedName>
    <definedName name="DOE_5a">'DOE 101S'!$E$7</definedName>
    <definedName name="DOE_5b">'DOE 101S'!$E$42</definedName>
    <definedName name="DOE_5c">'DOE 101S'!$E$77</definedName>
    <definedName name="DOE_6a">'DOE 101S'!$F$7</definedName>
    <definedName name="DOE_6b">'DOE 101S'!$F$42</definedName>
    <definedName name="DOE_6c">'DOE 101S'!$F$77</definedName>
    <definedName name="DOE_7a">'DOE 101S'!$G$7</definedName>
    <definedName name="DOE_7b">'DOE 101S'!$G$42</definedName>
    <definedName name="DOE_7c">'DOE 101S'!$G$77</definedName>
    <definedName name="DOE_8a">'DOE 101S'!$H$7</definedName>
    <definedName name="DOE_8b">'DOE 101S'!$H$42</definedName>
    <definedName name="DOE_8c">'DOE 101S'!$H$77</definedName>
    <definedName name="DOE_9a">'DOE 101S'!$I$7</definedName>
    <definedName name="DOE_9b">'DOE 101S'!$I$42</definedName>
    <definedName name="DOE_9c">'DOE 101S'!$I$77</definedName>
    <definedName name="DOE_Totala">'DOE 101S'!$A$33</definedName>
    <definedName name="DOE_Totalb">'DOE 101S'!$A$68</definedName>
    <definedName name="Function" localSheetId="11">Table2[]</definedName>
    <definedName name="Function" localSheetId="12">Table2[]</definedName>
    <definedName name="Function" localSheetId="9">Table2[]</definedName>
    <definedName name="Function" localSheetId="7">Table2[]</definedName>
    <definedName name="Function">Table2[]</definedName>
    <definedName name="Object" localSheetId="11">Table1[]</definedName>
    <definedName name="Object" localSheetId="12">Table1[]</definedName>
    <definedName name="Object" localSheetId="9">Table1[]</definedName>
    <definedName name="Object" localSheetId="7">Table1[]</definedName>
    <definedName name="Object">Table1[]</definedName>
    <definedName name="PartA_A">'Part A - Program Chart'!$A$20</definedName>
    <definedName name="PartA_AgencyNum">'Part A - Program Chart'!$A$15</definedName>
    <definedName name="PartA_B">'Part A - Program Chart'!$B$20</definedName>
    <definedName name="PartA_C">'Part A - Program Chart'!$C$20</definedName>
    <definedName name="PartA_D">'Part A - Program Chart'!$D$20</definedName>
    <definedName name="PartA_E">'Part A - Program Chart'!$E$20</definedName>
    <definedName name="PartA_F">'Part A - Program Chart'!$F$20</definedName>
    <definedName name="PartA_FundsCompleter">'Part A - Program Chart'!$G$17</definedName>
    <definedName name="PartA_G">'Part A - Program Chart'!$G$20</definedName>
    <definedName name="PartA_H">'Part A - Program Chart'!$H$20</definedName>
    <definedName name="PartA_I">'Part A - Program Chart'!$I$20</definedName>
    <definedName name="PartA_J">'Part A - Program Chart'!$J$20</definedName>
    <definedName name="PartA_K">'Part A - Program Chart'!$K$20</definedName>
    <definedName name="PartA_L">'Part A - Program Chart'!$L$20</definedName>
    <definedName name="PartA_TotalCredentials">'Part A - Program Chart'!$J$15</definedName>
    <definedName name="PartA_TotalFunds">'Part A - Program Chart'!$G$15</definedName>
    <definedName name="PartA_TotalFundsMSWage">'Part A - Program Chart'!$G$16</definedName>
    <definedName name="PartB_AgencyName">'Part B - Matching'!$A$4</definedName>
    <definedName name="PartB_AgencyNum">'Part B - Matching'!$A$3</definedName>
    <definedName name="PartB_GrantsFunds">'Part B - Matching'!$A$5</definedName>
    <definedName name="PartB_MatchingFundAmount">'Part B - Matching'!$B$8</definedName>
    <definedName name="PartB_MatchingFunds">'Part B - Matching'!$A$6</definedName>
    <definedName name="PartB_MatchingFundSource">'Part B - Matching'!$A$8</definedName>
    <definedName name="PartC_RecruitmentAdvisingPlacement">'Part C - Narrative'!$A$2</definedName>
    <definedName name="PE_A">'Projected Equipment'!$B$12</definedName>
    <definedName name="PE_B">'Projected Equipment'!$D$12</definedName>
    <definedName name="PE_C">'Projected Equipment'!$E$12</definedName>
    <definedName name="PE_D">'Projected Equipment'!$G$12</definedName>
    <definedName name="PE_E">'Projected Equipment'!$H$12</definedName>
    <definedName name="PE_F">'Projected Equipment'!$I$12</definedName>
    <definedName name="PE_G">'Projected Equipment'!$J$12</definedName>
    <definedName name="PE_H">'Projected Equipment'!$K$12</definedName>
    <definedName name="PE_Item">'Projected Equipment'!$A$12</definedName>
    <definedName name="PRG_LKP">'2021 Programs'!$A$2:$D$475</definedName>
    <definedName name="PRG_LKP2">'2021 Programs'!$B$2:$D$475</definedName>
    <definedName name="_xlnm.Print_Area" localSheetId="11">'Appendix A'!$A$1:$D$143</definedName>
    <definedName name="_xlnm.Print_Area" localSheetId="5">Assurances!$A$1:$A$8</definedName>
    <definedName name="_xlnm.Print_Area" localSheetId="9">'DOE 101S'!$A:$I</definedName>
    <definedName name="_xlnm.Print_Area" localSheetId="10">'Projected Equipment'!$A$1:$M$47</definedName>
    <definedName name="_xlnm.Print_Area" localSheetId="4">Title!$A$6:$K$38</definedName>
    <definedName name="_xlnm.Print_Titles" localSheetId="13">Allocation!$1:$1</definedName>
    <definedName name="_xlnm.Print_Titles" localSheetId="11">'Appendix A'!$1:$2</definedName>
    <definedName name="_xlnm.Print_Titles" localSheetId="12">'Appendix B'!$1:$2</definedName>
    <definedName name="_xlnm.Print_Titles" localSheetId="6">'Part A - Program Chart'!$1:$20</definedName>
    <definedName name="_xlnm.Print_Titles" localSheetId="7">'Part B - Matching'!$1:$8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0" i="36" l="1"/>
  <c r="D59" i="36"/>
  <c r="D58" i="36"/>
  <c r="D57" i="36"/>
  <c r="D56" i="36"/>
  <c r="D55" i="36"/>
  <c r="D54" i="36"/>
  <c r="D53" i="36"/>
  <c r="D52" i="36"/>
  <c r="D51" i="36"/>
  <c r="D50" i="36"/>
  <c r="D49" i="36"/>
  <c r="D48" i="36"/>
  <c r="D47" i="36"/>
  <c r="D46" i="36"/>
  <c r="D45" i="36"/>
  <c r="D44" i="3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D5" i="36"/>
  <c r="D4" i="36"/>
  <c r="D3" i="36"/>
  <c r="D2" i="36"/>
  <c r="D74" i="27" l="1"/>
  <c r="D39" i="27"/>
  <c r="C22" i="39" l="1"/>
  <c r="D22" i="39" s="1"/>
  <c r="C23" i="39"/>
  <c r="D23" i="39" s="1"/>
  <c r="D24" i="39"/>
  <c r="C25" i="39"/>
  <c r="D25" i="39"/>
  <c r="C26" i="39"/>
  <c r="D26" i="39"/>
  <c r="C27" i="39"/>
  <c r="D27" i="39" s="1"/>
  <c r="C28" i="39"/>
  <c r="D28" i="39" s="1"/>
  <c r="C29" i="39"/>
  <c r="D29" i="39" s="1"/>
  <c r="C30" i="39"/>
  <c r="D30" i="39" s="1"/>
  <c r="C31" i="39"/>
  <c r="D31" i="39" s="1"/>
  <c r="C32" i="39"/>
  <c r="D32" i="39" s="1"/>
  <c r="C33" i="39"/>
  <c r="D33" i="39"/>
  <c r="C34" i="39"/>
  <c r="D34" i="39" s="1"/>
  <c r="C35" i="39"/>
  <c r="D35" i="39"/>
  <c r="C36" i="39"/>
  <c r="D36" i="39" s="1"/>
  <c r="C37" i="39"/>
  <c r="D37" i="39" s="1"/>
  <c r="C38" i="39"/>
  <c r="D38" i="39" s="1"/>
  <c r="C39" i="39"/>
  <c r="D39" i="39" s="1"/>
  <c r="C40" i="39"/>
  <c r="D40" i="39" s="1"/>
  <c r="C41" i="39"/>
  <c r="D41" i="39" s="1"/>
  <c r="C42" i="39"/>
  <c r="D42" i="39"/>
  <c r="C43" i="39"/>
  <c r="D43" i="39" s="1"/>
  <c r="C44" i="39"/>
  <c r="D44" i="39" s="1"/>
  <c r="C45" i="39"/>
  <c r="D45" i="39" s="1"/>
  <c r="C46" i="39"/>
  <c r="D46" i="39" s="1"/>
  <c r="C47" i="39"/>
  <c r="D47" i="39" s="1"/>
  <c r="C48" i="39"/>
  <c r="D48" i="39" s="1"/>
  <c r="C49" i="39"/>
  <c r="D49" i="39"/>
  <c r="C50" i="39"/>
  <c r="D50" i="39" s="1"/>
  <c r="C51" i="39"/>
  <c r="D51" i="39"/>
  <c r="C52" i="39"/>
  <c r="D52" i="39" s="1"/>
  <c r="C53" i="39"/>
  <c r="D53" i="39" s="1"/>
  <c r="C54" i="39"/>
  <c r="D54" i="39" s="1"/>
  <c r="C55" i="39"/>
  <c r="D55" i="39"/>
  <c r="C56" i="39"/>
  <c r="D56" i="39" s="1"/>
  <c r="C57" i="39"/>
  <c r="D57" i="39" s="1"/>
  <c r="C58" i="39"/>
  <c r="D58" i="39"/>
  <c r="C59" i="39"/>
  <c r="D59" i="39"/>
  <c r="C60" i="39"/>
  <c r="D60" i="39" s="1"/>
  <c r="C61" i="39"/>
  <c r="D61" i="39" s="1"/>
  <c r="C62" i="39"/>
  <c r="D62" i="39"/>
  <c r="C63" i="39"/>
  <c r="D63" i="39" s="1"/>
  <c r="C64" i="39"/>
  <c r="D64" i="39" s="1"/>
  <c r="C65" i="39"/>
  <c r="D65" i="39"/>
  <c r="C66" i="39"/>
  <c r="D66" i="39"/>
  <c r="C67" i="39"/>
  <c r="D67" i="39"/>
  <c r="C68" i="39"/>
  <c r="D68" i="39" s="1"/>
  <c r="C69" i="39"/>
  <c r="D69" i="39"/>
  <c r="C70" i="39"/>
  <c r="D70" i="39" s="1"/>
  <c r="C71" i="39"/>
  <c r="D71" i="39"/>
  <c r="C72" i="39"/>
  <c r="D72" i="39" s="1"/>
  <c r="C73" i="39"/>
  <c r="D73" i="39"/>
  <c r="C74" i="39"/>
  <c r="D74" i="39"/>
  <c r="C75" i="39"/>
  <c r="D75" i="39"/>
  <c r="C76" i="39"/>
  <c r="D76" i="39" s="1"/>
  <c r="C77" i="39"/>
  <c r="D77" i="39" s="1"/>
  <c r="C78" i="39"/>
  <c r="D78" i="39"/>
  <c r="C79" i="39"/>
  <c r="D79" i="39" s="1"/>
  <c r="C80" i="39"/>
  <c r="D80" i="39" s="1"/>
  <c r="C81" i="39"/>
  <c r="D81" i="39"/>
  <c r="C82" i="39"/>
  <c r="D82" i="39"/>
  <c r="C83" i="39"/>
  <c r="D83" i="39"/>
  <c r="C84" i="39"/>
  <c r="D84" i="39" s="1"/>
  <c r="C85" i="39"/>
  <c r="D85" i="39"/>
  <c r="C86" i="39"/>
  <c r="D86" i="39" s="1"/>
  <c r="C87" i="39"/>
  <c r="D87" i="39" s="1"/>
  <c r="C88" i="39"/>
  <c r="D88" i="39" s="1"/>
  <c r="C89" i="39"/>
  <c r="D89" i="39"/>
  <c r="C90" i="39"/>
  <c r="D90" i="39"/>
  <c r="C91" i="39"/>
  <c r="D91" i="39" s="1"/>
  <c r="C92" i="39"/>
  <c r="D92" i="39" s="1"/>
  <c r="C93" i="39"/>
  <c r="D93" i="39" s="1"/>
  <c r="C94" i="39"/>
  <c r="D94" i="39" s="1"/>
  <c r="C95" i="39"/>
  <c r="D95" i="39" s="1"/>
  <c r="C96" i="39"/>
  <c r="D96" i="39" s="1"/>
  <c r="C97" i="39"/>
  <c r="D97" i="39"/>
  <c r="C98" i="39"/>
  <c r="D98" i="39" s="1"/>
  <c r="C99" i="39"/>
  <c r="D99" i="39"/>
  <c r="C100" i="39"/>
  <c r="D100" i="39" s="1"/>
  <c r="C101" i="39"/>
  <c r="D101" i="39" s="1"/>
  <c r="C102" i="39"/>
  <c r="D102" i="39" s="1"/>
  <c r="C103" i="39"/>
  <c r="D103" i="39"/>
  <c r="C104" i="39"/>
  <c r="D104" i="39" s="1"/>
  <c r="C105" i="39"/>
  <c r="D105" i="39" s="1"/>
  <c r="C106" i="39"/>
  <c r="D106" i="39"/>
  <c r="C107" i="39"/>
  <c r="D107" i="39"/>
  <c r="C108" i="39"/>
  <c r="D108" i="39" s="1"/>
  <c r="C109" i="39"/>
  <c r="D109" i="39" s="1"/>
  <c r="C110" i="39"/>
  <c r="D110" i="39"/>
  <c r="C111" i="39"/>
  <c r="D111" i="39" s="1"/>
  <c r="C112" i="39"/>
  <c r="D112" i="39"/>
  <c r="C113" i="39"/>
  <c r="D113" i="39" s="1"/>
  <c r="C114" i="39"/>
  <c r="D114" i="39" s="1"/>
  <c r="C115" i="39"/>
  <c r="D115" i="39" s="1"/>
  <c r="C116" i="39"/>
  <c r="D116" i="39"/>
  <c r="C117" i="39"/>
  <c r="D117" i="39" s="1"/>
  <c r="C118" i="39"/>
  <c r="D118" i="39"/>
  <c r="C119" i="39"/>
  <c r="D119" i="39" s="1"/>
  <c r="C120" i="39"/>
  <c r="D120" i="39" s="1"/>
  <c r="C121" i="39"/>
  <c r="D121" i="39" s="1"/>
  <c r="C122" i="39"/>
  <c r="D122" i="39"/>
  <c r="C123" i="39"/>
  <c r="D123" i="39" s="1"/>
  <c r="C124" i="39"/>
  <c r="D124" i="39"/>
  <c r="C125" i="39"/>
  <c r="D125" i="39" s="1"/>
  <c r="C126" i="39"/>
  <c r="D126" i="39" s="1"/>
  <c r="C127" i="39"/>
  <c r="D127" i="39" s="1"/>
  <c r="C128" i="39"/>
  <c r="D128" i="39"/>
  <c r="C129" i="39"/>
  <c r="D129" i="39" s="1"/>
  <c r="C130" i="39"/>
  <c r="D130" i="39"/>
  <c r="C131" i="39"/>
  <c r="D131" i="39" s="1"/>
  <c r="C132" i="39"/>
  <c r="D132" i="39" s="1"/>
  <c r="C133" i="39"/>
  <c r="D133" i="39" s="1"/>
  <c r="C134" i="39"/>
  <c r="D134" i="39"/>
  <c r="C135" i="39"/>
  <c r="D135" i="39" s="1"/>
  <c r="C136" i="39"/>
  <c r="D136" i="39"/>
  <c r="C137" i="39"/>
  <c r="D137" i="39" s="1"/>
  <c r="C138" i="39"/>
  <c r="D138" i="39" s="1"/>
  <c r="C139" i="39"/>
  <c r="D139" i="39" s="1"/>
  <c r="C140" i="39"/>
  <c r="D140" i="39"/>
  <c r="C141" i="39"/>
  <c r="D141" i="39" s="1"/>
  <c r="C142" i="39"/>
  <c r="D142" i="39"/>
  <c r="C143" i="39"/>
  <c r="D143" i="39" s="1"/>
  <c r="C144" i="39"/>
  <c r="D144" i="39" s="1"/>
  <c r="C145" i="39"/>
  <c r="D145" i="39" s="1"/>
  <c r="C146" i="39"/>
  <c r="D146" i="39"/>
  <c r="C147" i="39"/>
  <c r="D147" i="39" s="1"/>
  <c r="C148" i="39"/>
  <c r="D148" i="39"/>
  <c r="C149" i="39"/>
  <c r="D149" i="39" s="1"/>
  <c r="C150" i="39"/>
  <c r="D150" i="39" s="1"/>
  <c r="C151" i="39"/>
  <c r="D151" i="39" s="1"/>
  <c r="C152" i="39"/>
  <c r="D152" i="39"/>
  <c r="C153" i="39"/>
  <c r="D153" i="39" s="1"/>
  <c r="C154" i="39"/>
  <c r="D154" i="39"/>
  <c r="C155" i="39"/>
  <c r="D155" i="39" s="1"/>
  <c r="C156" i="39"/>
  <c r="D156" i="39" s="1"/>
  <c r="C157" i="39"/>
  <c r="D157" i="39" s="1"/>
  <c r="C158" i="39"/>
  <c r="D158" i="39"/>
  <c r="C159" i="39"/>
  <c r="D159" i="39" s="1"/>
  <c r="C160" i="39"/>
  <c r="D160" i="39"/>
  <c r="C161" i="39"/>
  <c r="D161" i="39" s="1"/>
  <c r="C162" i="39"/>
  <c r="D162" i="39" s="1"/>
  <c r="C163" i="39"/>
  <c r="D163" i="39" s="1"/>
  <c r="C164" i="39"/>
  <c r="D164" i="39"/>
  <c r="C165" i="39"/>
  <c r="D165" i="39" s="1"/>
  <c r="C166" i="39"/>
  <c r="D166" i="39"/>
  <c r="C167" i="39"/>
  <c r="D167" i="39" s="1"/>
  <c r="C168" i="39"/>
  <c r="D168" i="39" s="1"/>
  <c r="C169" i="39"/>
  <c r="D169" i="39" s="1"/>
  <c r="C170" i="39"/>
  <c r="D170" i="39"/>
  <c r="C171" i="39"/>
  <c r="D171" i="39" s="1"/>
  <c r="C172" i="39"/>
  <c r="D172" i="39"/>
  <c r="C173" i="39"/>
  <c r="D173" i="39" s="1"/>
  <c r="C174" i="39"/>
  <c r="D174" i="39" s="1"/>
  <c r="C175" i="39"/>
  <c r="D175" i="39" s="1"/>
  <c r="C176" i="39"/>
  <c r="D176" i="39"/>
  <c r="C177" i="39"/>
  <c r="D177" i="39" s="1"/>
  <c r="C178" i="39"/>
  <c r="D178" i="39"/>
  <c r="C179" i="39"/>
  <c r="D179" i="39" s="1"/>
  <c r="C180" i="39"/>
  <c r="D180" i="39" s="1"/>
  <c r="C181" i="39"/>
  <c r="D181" i="39" s="1"/>
  <c r="C182" i="39"/>
  <c r="D182" i="39"/>
  <c r="C183" i="39"/>
  <c r="D183" i="39" s="1"/>
  <c r="C184" i="39"/>
  <c r="D184" i="39"/>
  <c r="C185" i="39"/>
  <c r="D185" i="39" s="1"/>
  <c r="C186" i="39"/>
  <c r="D186" i="39" s="1"/>
  <c r="C187" i="39"/>
  <c r="D187" i="39" s="1"/>
  <c r="C188" i="39"/>
  <c r="D188" i="39"/>
  <c r="C189" i="39"/>
  <c r="D189" i="39" s="1"/>
  <c r="C190" i="39"/>
  <c r="D190" i="39"/>
  <c r="C191" i="39"/>
  <c r="D191" i="39" s="1"/>
  <c r="C192" i="39"/>
  <c r="D192" i="39" s="1"/>
  <c r="C193" i="39"/>
  <c r="D193" i="39" s="1"/>
  <c r="C194" i="39"/>
  <c r="D194" i="39"/>
  <c r="C195" i="39"/>
  <c r="D195" i="39" s="1"/>
  <c r="C196" i="39"/>
  <c r="D196" i="39"/>
  <c r="C197" i="39"/>
  <c r="D197" i="39" s="1"/>
  <c r="C198" i="39"/>
  <c r="D198" i="39" s="1"/>
  <c r="C199" i="39"/>
  <c r="D199" i="39" s="1"/>
  <c r="C200" i="39"/>
  <c r="D200" i="39"/>
  <c r="B3" i="40" l="1"/>
  <c r="B6" i="40" s="1"/>
  <c r="D15" i="39"/>
  <c r="C15" i="39"/>
  <c r="B4" i="40" l="1"/>
  <c r="B5" i="40"/>
  <c r="C21" i="39"/>
  <c r="D21" i="39" s="1"/>
  <c r="I16" i="39"/>
  <c r="C62" i="36" l="1"/>
  <c r="E60" i="36" l="1"/>
  <c r="E59" i="36"/>
  <c r="E58" i="36"/>
  <c r="E57" i="36"/>
  <c r="E56" i="36"/>
  <c r="E55" i="36"/>
  <c r="E54" i="36"/>
  <c r="E53" i="36"/>
  <c r="E52" i="36"/>
  <c r="E51" i="36"/>
  <c r="E50" i="36"/>
  <c r="E49" i="36"/>
  <c r="E48" i="36"/>
  <c r="E47" i="36"/>
  <c r="E46" i="36"/>
  <c r="E45" i="36"/>
  <c r="E44" i="36"/>
  <c r="E43" i="36"/>
  <c r="E42" i="36"/>
  <c r="E41" i="36"/>
  <c r="E40" i="36"/>
  <c r="E39" i="36"/>
  <c r="E38" i="36"/>
  <c r="E37" i="36"/>
  <c r="E36" i="36"/>
  <c r="E35" i="36"/>
  <c r="E34" i="36"/>
  <c r="E32" i="36"/>
  <c r="E30" i="36"/>
  <c r="E29" i="36"/>
  <c r="E28" i="36"/>
  <c r="E27" i="36"/>
  <c r="E26" i="36"/>
  <c r="E25" i="36"/>
  <c r="E24" i="36"/>
  <c r="E23" i="36"/>
  <c r="E22" i="36"/>
  <c r="E21" i="36"/>
  <c r="E20" i="36"/>
  <c r="E19" i="36"/>
  <c r="E18" i="36"/>
  <c r="E17" i="36"/>
  <c r="E16" i="36"/>
  <c r="E15" i="36"/>
  <c r="E14" i="36"/>
  <c r="E13" i="36"/>
  <c r="E12" i="36"/>
  <c r="E11" i="36"/>
  <c r="E10" i="36"/>
  <c r="E9" i="36"/>
  <c r="E8" i="36"/>
  <c r="E7" i="36"/>
  <c r="E6" i="36"/>
  <c r="E5" i="36"/>
  <c r="E4" i="36"/>
  <c r="E3" i="36"/>
  <c r="E33" i="36" l="1"/>
  <c r="E62" i="36" s="1"/>
  <c r="D62" i="36"/>
  <c r="E2" i="36"/>
  <c r="D61" i="36"/>
  <c r="E31" i="36"/>
  <c r="E61" i="36" l="1"/>
  <c r="E63" i="36" s="1"/>
  <c r="D63" i="36"/>
  <c r="I15" i="39"/>
  <c r="L15" i="39" l="1"/>
  <c r="I17" i="39" s="1"/>
  <c r="K15" i="39"/>
  <c r="B9" i="40"/>
  <c r="C61" i="36"/>
  <c r="C63" i="36" l="1"/>
  <c r="B3" i="30"/>
  <c r="B2" i="30"/>
  <c r="E33" i="27" l="1"/>
  <c r="E68" i="27" s="1"/>
  <c r="E103" i="27" s="1"/>
</calcChain>
</file>

<file path=xl/comments1.xml><?xml version="1.0" encoding="utf-8"?>
<comments xmlns="http://schemas.openxmlformats.org/spreadsheetml/2006/main">
  <authors>
    <author>Goodman, Tara</author>
  </authors>
  <commentList>
    <comment ref="I15" authorId="0" shapeId="0">
      <text>
        <r>
          <rPr>
            <b/>
            <sz val="9"/>
            <color indexed="81"/>
            <rFont val="Tahoma"/>
            <family val="2"/>
          </rPr>
          <t xml:space="preserve">Formula (sum of rows in Column I)
</t>
        </r>
      </text>
    </comment>
    <comment ref="K15" authorId="0" shapeId="0">
      <text>
        <r>
          <rPr>
            <b/>
            <sz val="9"/>
            <color indexed="81"/>
            <rFont val="Tahoma"/>
            <family val="2"/>
          </rPr>
          <t xml:space="preserve">Formula (sum of rows in Column K)
</t>
        </r>
        <r>
          <rPr>
            <sz val="9"/>
            <color indexed="81"/>
            <rFont val="Tahoma"/>
            <family val="2"/>
          </rPr>
          <t xml:space="preserve">
</t>
        </r>
      </text>
    </comment>
    <comment ref="L15" authorId="0" shapeId="0">
      <text>
        <r>
          <rPr>
            <b/>
            <sz val="9"/>
            <color indexed="81"/>
            <rFont val="Tahoma"/>
            <family val="2"/>
          </rPr>
          <t>Formula (sum of rows in Column L)</t>
        </r>
      </text>
    </comment>
  </commentList>
</comments>
</file>

<file path=xl/sharedStrings.xml><?xml version="1.0" encoding="utf-8"?>
<sst xmlns="http://schemas.openxmlformats.org/spreadsheetml/2006/main" count="2944" uniqueCount="1690">
  <si>
    <t>FLORIDA DEPARTMENT OF EDUCATION
BUDGET NARRATIVE FORM</t>
  </si>
  <si>
    <t>A)  Name of Eligible Recipient/Fiscal Agent:</t>
  </si>
  <si>
    <t xml:space="preserve">B)  DOE Assigned Project Number:  </t>
  </si>
  <si>
    <t>C)  TAPS Number:</t>
  </si>
  <si>
    <t>(1)</t>
  </si>
  <si>
    <t>(2)</t>
  </si>
  <si>
    <t>(3)</t>
  </si>
  <si>
    <t>(4)</t>
  </si>
  <si>
    <t>(5)</t>
  </si>
  <si>
    <t>(6)</t>
  </si>
  <si>
    <t>(7)</t>
  </si>
  <si>
    <t>(8)</t>
  </si>
  <si>
    <t>(9)</t>
  </si>
  <si>
    <t>FUNCTION</t>
  </si>
  <si>
    <t>OBJECT</t>
  </si>
  <si>
    <t>FTE POSITION</t>
  </si>
  <si>
    <t>AMOUNT</t>
  </si>
  <si>
    <t>% ALLOCATED to this PROJECT</t>
  </si>
  <si>
    <t>ALLOWABLE
DOE USE ONLY</t>
  </si>
  <si>
    <t>REASONABLE
DOE USE ONLY</t>
  </si>
  <si>
    <t>NECESSARY
DOE USE ONLY</t>
  </si>
  <si>
    <t>D)  TOTAL</t>
  </si>
  <si>
    <t>DOE USE ONLY (Program)</t>
  </si>
  <si>
    <t xml:space="preserve">I certify that the cost for each line item budget category has been evaluated and determined to be allowable, reasonable and necessary as required by Section 216.3475, Florida Statutes. Documentation is on file evidencing the methodology used and the conclusions reached. </t>
  </si>
  <si>
    <t>Printed Name:</t>
  </si>
  <si>
    <t>Signature:</t>
  </si>
  <si>
    <t>Title:</t>
  </si>
  <si>
    <t>Date:</t>
  </si>
  <si>
    <t>DOE USE ONLY (Grants Management)</t>
  </si>
  <si>
    <t>I certify that the cost for each line item budget category has been evaluated and determined to be allowable as required by Section 216.3475, Florida Statutes.  Documentation is on file evidencing the methodology used and the conclusions reached.</t>
  </si>
  <si>
    <t>July 2015</t>
  </si>
  <si>
    <t>Instruction</t>
  </si>
  <si>
    <t>Exceptional</t>
  </si>
  <si>
    <t>Board</t>
  </si>
  <si>
    <t>Salaries</t>
  </si>
  <si>
    <t>Administrator</t>
  </si>
  <si>
    <t>Travel</t>
  </si>
  <si>
    <t>Rentals</t>
  </si>
  <si>
    <t>Communications</t>
  </si>
  <si>
    <t>Supplies</t>
  </si>
  <si>
    <t>Textbooks</t>
  </si>
  <si>
    <t>Periodicals</t>
  </si>
  <si>
    <t>Other</t>
  </si>
  <si>
    <t>Miscellaneous</t>
  </si>
  <si>
    <t>Prekindergarten</t>
  </si>
  <si>
    <t>Transfers</t>
  </si>
  <si>
    <t>Retirement</t>
  </si>
  <si>
    <t>Electricity</t>
  </si>
  <si>
    <t>Gasoline</t>
  </si>
  <si>
    <t>Food</t>
  </si>
  <si>
    <t>Buses</t>
  </si>
  <si>
    <t>Land</t>
  </si>
  <si>
    <t>Interest</t>
  </si>
  <si>
    <t>Claims</t>
  </si>
  <si>
    <t>OBJECT CODES</t>
  </si>
  <si>
    <t>Description</t>
  </si>
  <si>
    <t>Code</t>
  </si>
  <si>
    <t>Classroom Teacher</t>
  </si>
  <si>
    <t>Other Certified</t>
  </si>
  <si>
    <t>Substitute  Teacher</t>
  </si>
  <si>
    <t>Paraprofessional</t>
  </si>
  <si>
    <t>Other Support Personnel</t>
  </si>
  <si>
    <t>Board Members and Attorneys</t>
  </si>
  <si>
    <t>Employee  Benefits</t>
  </si>
  <si>
    <t>Federal Insurance Contributions Act (FICA)</t>
  </si>
  <si>
    <t>Group Insurance</t>
  </si>
  <si>
    <t>Workers’ Compensation</t>
  </si>
  <si>
    <t>Unemployment  Compensation</t>
  </si>
  <si>
    <t>Other  Employee  Benefits</t>
  </si>
  <si>
    <t>Purchased Services</t>
  </si>
  <si>
    <t>Professional and Technical Services</t>
  </si>
  <si>
    <t>Subawards  Under  Subagreements  –  First  $25,000</t>
  </si>
  <si>
    <t>Subawards   Under   Subagreements   –   In   Excess   of   $25,000</t>
  </si>
  <si>
    <t>Insurance  and  Bond  Premiums</t>
  </si>
  <si>
    <t>Repairs  and  Maintenance</t>
  </si>
  <si>
    <t>Public  Utility  Services  Other  than  Energy  Services</t>
  </si>
  <si>
    <t>Other  Purchased  Services</t>
  </si>
  <si>
    <t>Energy  Services</t>
  </si>
  <si>
    <t>Natural Gas</t>
  </si>
  <si>
    <t>Compressed Natural Gas</t>
  </si>
  <si>
    <t>Bottled Gas</t>
  </si>
  <si>
    <t>Liquefied  Petroleum  Gas</t>
  </si>
  <si>
    <t>Heating Oil</t>
  </si>
  <si>
    <t>Diesel Fuel</t>
  </si>
  <si>
    <t>Other Energy Services</t>
  </si>
  <si>
    <t>Materials and Supplies</t>
  </si>
  <si>
    <t>Oil and Grease</t>
  </si>
  <si>
    <t>Repair Parts</t>
  </si>
  <si>
    <t>Tires and Tubes</t>
  </si>
  <si>
    <t>Commodities</t>
  </si>
  <si>
    <t>Other Materials and Supplies</t>
  </si>
  <si>
    <t>Capital Outlay</t>
  </si>
  <si>
    <t>Library Books</t>
  </si>
  <si>
    <t>Audiovisual  (AV)  Materials  (Nonconsumable)</t>
  </si>
  <si>
    <t>Capitalized AV Materials</t>
  </si>
  <si>
    <t>Noncapitalized AV Materials</t>
  </si>
  <si>
    <t>Buildings and Fixed Equipment</t>
  </si>
  <si>
    <t>Furniture, Fixtures, and Equipment</t>
  </si>
  <si>
    <t>Capitalized Furniture, Fixtures, and Equipment</t>
  </si>
  <si>
    <t>Noncapitalized Furniture, Fixtures, and Equipment</t>
  </si>
  <si>
    <t>Capitalized Computer Hardware</t>
  </si>
  <si>
    <t>Noncapitalized Computer Hardware</t>
  </si>
  <si>
    <t>Motor  Vehicles</t>
  </si>
  <si>
    <t>Other Motor Vehicles</t>
  </si>
  <si>
    <t>Improvements    Other    Than    Buildings</t>
  </si>
  <si>
    <t>Capitalized  Improvements  Other Than Buildings</t>
  </si>
  <si>
    <t>Noncapitalized   Improvements   Other   Than   Buildings</t>
  </si>
  <si>
    <t>Remodeling   and   Renovations</t>
  </si>
  <si>
    <t>Capitalized  Remodeling  and  Renovations</t>
  </si>
  <si>
    <t>Noncapitalized    Remodeling    and    Renovations</t>
  </si>
  <si>
    <t>Computer  Software</t>
  </si>
  <si>
    <t>Capitalized Software</t>
  </si>
  <si>
    <t>Noncapitalized Software</t>
  </si>
  <si>
    <t>Redemption  of  Principal</t>
  </si>
  <si>
    <t>Dues  and  Fees</t>
  </si>
  <si>
    <t>Judgments/Settlement  of  Litigation  Against  School  System</t>
  </si>
  <si>
    <t>Other Personal Services</t>
  </si>
  <si>
    <t>Payments to Refunding Escrow Agent</t>
  </si>
  <si>
    <t>Payments to Refunded Bonds Escrow Agent</t>
  </si>
  <si>
    <t>Payments to Refunded Lease-Purchase Agreements Escrow Agent</t>
  </si>
  <si>
    <t>Depreciation and Amortization Expense</t>
  </si>
  <si>
    <t>Loss  on  Disposition  of  Assets</t>
  </si>
  <si>
    <t>Discount on Long-term Debt</t>
  </si>
  <si>
    <t>Discount on Sale of Bonds</t>
  </si>
  <si>
    <t>Discount on Refunding Bonds</t>
  </si>
  <si>
    <t>Discount on Lease-Purchase Agreements</t>
  </si>
  <si>
    <t>Discount on Refunding Lease-Purchase Agreements</t>
  </si>
  <si>
    <t>Transfers  to  the  General  Fund</t>
  </si>
  <si>
    <t>Transfers to Debt Service Funds</t>
  </si>
  <si>
    <t>Transfers  to  Capital  Projects  Funds</t>
  </si>
  <si>
    <t>Transfers to Special Revenue Funds</t>
  </si>
  <si>
    <t>Interfund Transfers</t>
  </si>
  <si>
    <t>Transfers  to  Permanent  Funds</t>
  </si>
  <si>
    <t>Transfers  to  Internal  Service  Funds</t>
  </si>
  <si>
    <t>Transfers  to  Enterprise  Funds</t>
  </si>
  <si>
    <t>Basic (FEFP K-12)</t>
  </si>
  <si>
    <t>Career Education</t>
  </si>
  <si>
    <t>Adult  General</t>
  </si>
  <si>
    <t>Other  Instruction</t>
  </si>
  <si>
    <t>Instructional  Support  Services</t>
  </si>
  <si>
    <t>Student Personnel Services</t>
  </si>
  <si>
    <t>Attendance  and  Social  Work</t>
  </si>
  <si>
    <t>Guidance  Services</t>
  </si>
  <si>
    <t>Health Services</t>
  </si>
  <si>
    <t>Psychological Services</t>
  </si>
  <si>
    <t>Parental Involvement</t>
  </si>
  <si>
    <t>Other   Student   Personnel   Services</t>
  </si>
  <si>
    <t>Instructional  Media  Services</t>
  </si>
  <si>
    <t>Instruction  and  Curriculum  Development  Services</t>
  </si>
  <si>
    <t>Instructional  Staff  Training  Services</t>
  </si>
  <si>
    <t>Instructional-Related   Technology</t>
  </si>
  <si>
    <t>General  Support  Services</t>
  </si>
  <si>
    <t>General  Administration  (Superintendent’s  Office)</t>
  </si>
  <si>
    <t>School Administration (Office of the Principal)</t>
  </si>
  <si>
    <t>Facilities Acquisition and Construction</t>
  </si>
  <si>
    <t>Facilities Acquisition and Construction – Current Expenditures</t>
  </si>
  <si>
    <t>Facilities Acquisition and Construction – Capital Outlay</t>
  </si>
  <si>
    <t>Fiscal Services</t>
  </si>
  <si>
    <t>Food Services</t>
  </si>
  <si>
    <t>Central  Services</t>
  </si>
  <si>
    <t>Planning, Research, Development, and Evaluation Services</t>
  </si>
  <si>
    <t>Information  Services</t>
  </si>
  <si>
    <t>Personnel   Services</t>
  </si>
  <si>
    <t>Statistical Services</t>
  </si>
  <si>
    <t>Internal   Services</t>
  </si>
  <si>
    <t>Other Central Services</t>
  </si>
  <si>
    <t>Student  Transportation  Services</t>
  </si>
  <si>
    <t>Operation of Plant</t>
  </si>
  <si>
    <t>Maintenance of Plant</t>
  </si>
  <si>
    <t>Administrative  Technology  Services</t>
  </si>
  <si>
    <t>Community Services</t>
  </si>
  <si>
    <t>Debt Service</t>
  </si>
  <si>
    <t>Issuance Discounts and Payments to Escrow Agent</t>
  </si>
  <si>
    <t>Proprietary Expenses</t>
  </si>
  <si>
    <t>Quarter 1</t>
  </si>
  <si>
    <t>Quarter 2</t>
  </si>
  <si>
    <t>Quarter 3</t>
  </si>
  <si>
    <t>Quarter 4</t>
  </si>
  <si>
    <t>All Quarters</t>
  </si>
  <si>
    <t>Technology Related Textbooks</t>
  </si>
  <si>
    <t>Technology Related Supplies</t>
  </si>
  <si>
    <t/>
  </si>
  <si>
    <t>DOE 101S- Print version - Page 3 of 4</t>
  </si>
  <si>
    <t>DOE 101S</t>
  </si>
  <si>
    <t>G. D. Rogers Garden Bullock Elementary</t>
  </si>
  <si>
    <t>Manatee Elementary</t>
  </si>
  <si>
    <t>W.S. Suggs Middle</t>
  </si>
  <si>
    <t>Yes</t>
  </si>
  <si>
    <t>No</t>
  </si>
  <si>
    <t>Action Step Completion Percentages</t>
  </si>
  <si>
    <t>Agency Number</t>
  </si>
  <si>
    <t>Bay County School Board</t>
  </si>
  <si>
    <t>Bradford County School Board</t>
  </si>
  <si>
    <t>Broward County School Board</t>
  </si>
  <si>
    <t>Charlotte County School Board</t>
  </si>
  <si>
    <t>Citrus County School Board</t>
  </si>
  <si>
    <t>Collier County School Board</t>
  </si>
  <si>
    <t>Miami-Dade County School Board</t>
  </si>
  <si>
    <t>Escambia County School Board</t>
  </si>
  <si>
    <t>Flagler County School Board</t>
  </si>
  <si>
    <t>Gadsden County School Board</t>
  </si>
  <si>
    <t>Hernando County School Board</t>
  </si>
  <si>
    <t>Hillsborough County School Board</t>
  </si>
  <si>
    <t>Indian River County School Board</t>
  </si>
  <si>
    <t>Lake County School Board</t>
  </si>
  <si>
    <t>Lee County School Board</t>
  </si>
  <si>
    <t>Leon County School Board</t>
  </si>
  <si>
    <t>Manatee County School Board</t>
  </si>
  <si>
    <t>Marion County School Board</t>
  </si>
  <si>
    <t>Okaloosa County School Board</t>
  </si>
  <si>
    <t>Orange County School Board</t>
  </si>
  <si>
    <t>Osceola County School Board</t>
  </si>
  <si>
    <t>Pasco County School Board</t>
  </si>
  <si>
    <t>Pinellas County School Board</t>
  </si>
  <si>
    <t>Polk County School Board</t>
  </si>
  <si>
    <t>St. Johns County School Board</t>
  </si>
  <si>
    <t>Santa Rosa County School Board</t>
  </si>
  <si>
    <t>Sarasota County School Board</t>
  </si>
  <si>
    <t>Suwannee County School Board</t>
  </si>
  <si>
    <t>Taylor County School Board</t>
  </si>
  <si>
    <t>Walton County School Board</t>
  </si>
  <si>
    <t xml:space="preserve">Program Name </t>
  </si>
  <si>
    <t>Total Funds</t>
  </si>
  <si>
    <t>N/A</t>
  </si>
  <si>
    <t>Matching Fund Source</t>
  </si>
  <si>
    <t>Matching Fund Amount</t>
  </si>
  <si>
    <t>Agency Name</t>
  </si>
  <si>
    <t>Matching Funds Required</t>
  </si>
  <si>
    <t>Grant Funds</t>
  </si>
  <si>
    <t>ENTER</t>
  </si>
  <si>
    <t>Part B -Matching Funds and Source</t>
  </si>
  <si>
    <t>Part C - Narrative</t>
  </si>
  <si>
    <t>Agency</t>
  </si>
  <si>
    <t>District Total</t>
  </si>
  <si>
    <t>Florida College System Total</t>
  </si>
  <si>
    <t>Eastern Florida State College</t>
  </si>
  <si>
    <t>Broward College</t>
  </si>
  <si>
    <t>College of Central Florida</t>
  </si>
  <si>
    <t>Chipola College</t>
  </si>
  <si>
    <t>Daytona State College</t>
  </si>
  <si>
    <t>Florida SouthWestern State College</t>
  </si>
  <si>
    <t>Florida State College at Jacksonville</t>
  </si>
  <si>
    <t>The College of the Florida Keys</t>
  </si>
  <si>
    <t>Gulf Coast State College</t>
  </si>
  <si>
    <t>Hillsborough Community College</t>
  </si>
  <si>
    <t>Indian River State College</t>
  </si>
  <si>
    <t>Florida Gateway College</t>
  </si>
  <si>
    <t>Lake-Sumter State College</t>
  </si>
  <si>
    <t>State College of Florida, Manatee-Sarasota</t>
  </si>
  <si>
    <t>Miami Dade College</t>
  </si>
  <si>
    <t>North Florida College</t>
  </si>
  <si>
    <t>Northwest Florida State College</t>
  </si>
  <si>
    <t>Palm Beach State College</t>
  </si>
  <si>
    <t>Pasco-Hernando State College</t>
  </si>
  <si>
    <t>Pensacola State College</t>
  </si>
  <si>
    <t>Polk State College</t>
  </si>
  <si>
    <t>St. Johns River State College</t>
  </si>
  <si>
    <t>St. Petersburg College</t>
  </si>
  <si>
    <t>Santa Fe College</t>
  </si>
  <si>
    <t>Seminole State College of Florida</t>
  </si>
  <si>
    <t>South Florida State College</t>
  </si>
  <si>
    <t>Tallahassee Community College</t>
  </si>
  <si>
    <t>Valencia College</t>
  </si>
  <si>
    <t>Part A - Program Summary</t>
  </si>
  <si>
    <t>10-digit CIP</t>
  </si>
  <si>
    <t>Program Type</t>
  </si>
  <si>
    <t>[A]</t>
  </si>
  <si>
    <t>[B]</t>
  </si>
  <si>
    <t>[C]</t>
  </si>
  <si>
    <t>[D]</t>
  </si>
  <si>
    <t>[E]</t>
  </si>
  <si>
    <t>[F]</t>
  </si>
  <si>
    <t>[G]</t>
  </si>
  <si>
    <t>[H]</t>
  </si>
  <si>
    <t>[I]</t>
  </si>
  <si>
    <t>Anticipated Annual Earnings for Completers</t>
  </si>
  <si>
    <t>Anticipated Placement Rate</t>
  </si>
  <si>
    <t>Program Number</t>
  </si>
  <si>
    <t>10-Digit CIP</t>
  </si>
  <si>
    <t>Program Name</t>
  </si>
  <si>
    <t>DOE CERTIFICATION CODE</t>
  </si>
  <si>
    <t>CERTIFICATION NAME</t>
  </si>
  <si>
    <t>[J]</t>
  </si>
  <si>
    <t>[K]</t>
  </si>
  <si>
    <t>Anticipated Students with Credentials by December 2020</t>
  </si>
  <si>
    <t>Anticipated Students with Credentials by May 2021 (cumulative)</t>
  </si>
  <si>
    <t>Report all programs supported with these funds (including matching funds)</t>
  </si>
  <si>
    <t>Total Credentials</t>
  </si>
  <si>
    <t>[L]</t>
  </si>
  <si>
    <t xml:space="preserve">Describe how students will be recruited and provided advisement for the programs targeted for grant funds, including how access and inclusion is a part of your recruitment strategy. 
</t>
  </si>
  <si>
    <t>RECRUITMENT,  ADVISING AND PLACEMENT PLAN</t>
  </si>
  <si>
    <t>ENTER TEXT HERE</t>
  </si>
  <si>
    <t xml:space="preserve">Provide an analysis of the return on investment associated with these funds based on the projected number of individual credentials and the total resources expended. 
</t>
  </si>
  <si>
    <t>RETURN ON INVESTMENT</t>
  </si>
  <si>
    <t>Columns [G] &amp; [H] - Provide projected earnings and placement; based on available state and local information for completers of the program.</t>
  </si>
  <si>
    <t>Funds per Completer</t>
  </si>
  <si>
    <t>Columns [K] &amp; [L] - Provide projected unduplicated count of completers through December 2020 and May 2021 (include terminal occupational completion point, full program completer, industry certification earner)</t>
  </si>
  <si>
    <t>Agency Number (Grant)</t>
  </si>
  <si>
    <t>Total funds (including match)</t>
  </si>
  <si>
    <t>Washington County School Board</t>
  </si>
  <si>
    <t>Program Code 
(if district)</t>
  </si>
  <si>
    <t>Funds Allocated to Program (including Matching Funds)</t>
  </si>
  <si>
    <t>Allocation from CARES Act Funds</t>
  </si>
  <si>
    <t>Expected Local Match (State Appropriations, Perkins Allocations)</t>
  </si>
  <si>
    <t>Total Investment in Program (Grant Plus Matching Funds)</t>
  </si>
  <si>
    <t>Brief Justification for Program (if program does not lead to certificate/credential on Appendix A or Appendix B)</t>
  </si>
  <si>
    <t>Column [E] -If offered to students in this program, indicate the industry certifications students will earn.</t>
  </si>
  <si>
    <t>Industry Certifications Offered, if applicable</t>
  </si>
  <si>
    <t>Rapid Credentialing</t>
  </si>
  <si>
    <t>Total Funds on Middle to High Wage Occupations</t>
  </si>
  <si>
    <t>Program leads to Middle to High Wage Employment (Y/N)</t>
  </si>
  <si>
    <t>APPENDIX A - SHORT TERM CERTIFICATE PROGRAMS</t>
  </si>
  <si>
    <t>APPENDIX B  - INDUSTRY CERTIFICATIONS</t>
  </si>
  <si>
    <t>Column [D] - College Certificate, Career Certificate (Clock), ATD (Credit), ATD (Clock) or Non-Credit</t>
  </si>
  <si>
    <t>CCC</t>
  </si>
  <si>
    <t>Building Construction Specialist</t>
  </si>
  <si>
    <t>Computer-Aided Design Technical Certificate</t>
  </si>
  <si>
    <t>CAR</t>
  </si>
  <si>
    <t>Stage Production</t>
  </si>
  <si>
    <t>Home Staging Specialist</t>
  </si>
  <si>
    <t>Communication Leadership</t>
  </si>
  <si>
    <t>Digital Media/Multimedia Authoring</t>
  </si>
  <si>
    <t>Digital Media/Multimedia Video Production</t>
  </si>
  <si>
    <t>Digital Media/Multimedia Instructional Technology</t>
  </si>
  <si>
    <t>Digital Media/Multimedia Presentation</t>
  </si>
  <si>
    <t>Digital Media/Multimedia Production</t>
  </si>
  <si>
    <t>Television Studio Production</t>
  </si>
  <si>
    <t>Digital Video Fundamentals</t>
  </si>
  <si>
    <t>Graphic Design Support</t>
  </si>
  <si>
    <t>Wireless Communications</t>
  </si>
  <si>
    <t>Cable Installation</t>
  </si>
  <si>
    <t>Interactive Media Support</t>
  </si>
  <si>
    <t>Digital Media/Multimedia Web Production</t>
  </si>
  <si>
    <t>Webcast Media</t>
  </si>
  <si>
    <t>Stage Technology</t>
  </si>
  <si>
    <t>Motion Picture Production</t>
  </si>
  <si>
    <t>Motion Picture Post Production</t>
  </si>
  <si>
    <t>Motion Picture Production Management</t>
  </si>
  <si>
    <t>Audio Technology</t>
  </si>
  <si>
    <t>Digital Music Production</t>
  </si>
  <si>
    <t>Business Specialist</t>
  </si>
  <si>
    <t>Business Operations</t>
  </si>
  <si>
    <t>Risk Management and Insurance Operations</t>
  </si>
  <si>
    <t>Accounting Technology Operations</t>
  </si>
  <si>
    <t>Accounting Technology Specialist</t>
  </si>
  <si>
    <t>Family Child Care Training</t>
  </si>
  <si>
    <t>School Age Professional Certificate</t>
  </si>
  <si>
    <t>Infant/Toddler Specialization</t>
  </si>
  <si>
    <t>Preschool Specialization</t>
  </si>
  <si>
    <t>Alternative Energy Engineering Technology</t>
  </si>
  <si>
    <t>Insurance General Lines Agent</t>
  </si>
  <si>
    <t>Insurance Claims Adjuster</t>
  </si>
  <si>
    <t>Life Insurance Marketing</t>
  </si>
  <si>
    <t>Personal Lines Insurance Agent (20-44)</t>
  </si>
  <si>
    <t>Banking Operations-Financial Services</t>
  </si>
  <si>
    <t>Banking Specialist-Financial Services</t>
  </si>
  <si>
    <t>ATD</t>
  </si>
  <si>
    <t>Emergency Medical Technician - ATD</t>
  </si>
  <si>
    <t>Phlebotomy</t>
  </si>
  <si>
    <t>Home Health Aide</t>
  </si>
  <si>
    <t>Nursing Assistant (Long-Term Care)</t>
  </si>
  <si>
    <t>Patient Care Assistant</t>
  </si>
  <si>
    <t>Nursing Assistant (Articulated)</t>
  </si>
  <si>
    <t>CAR-ATD</t>
  </si>
  <si>
    <t>Emergency Medical Technician</t>
  </si>
  <si>
    <t>Community Health Worker</t>
  </si>
  <si>
    <t>Information Technology Administration</t>
  </si>
  <si>
    <t>Information Technology Support Specialist</t>
  </si>
  <si>
    <t>Help Desk Support Technician</t>
  </si>
  <si>
    <t>Computer Programming Specialist</t>
  </si>
  <si>
    <t>Oracle Certified Database Administrator</t>
  </si>
  <si>
    <t>Microsoft Certified Database Administrator Certificate</t>
  </si>
  <si>
    <t>Database &amp; E-Commerce Security</t>
  </si>
  <si>
    <t>Computer Information Data Specialist</t>
  </si>
  <si>
    <t>Private Investigator Intern</t>
  </si>
  <si>
    <t>Real Estate Paralegal Certificate</t>
  </si>
  <si>
    <t>Engineering Technology Support Specialist</t>
  </si>
  <si>
    <t>Rapid Prototyping Specialist</t>
  </si>
  <si>
    <t>CNC Machinist Operator/Programmer</t>
  </si>
  <si>
    <t>Basic Electronics Technician</t>
  </si>
  <si>
    <t>Electronics Aide</t>
  </si>
  <si>
    <t>Laser and Photonics Technician</t>
  </si>
  <si>
    <t>Robotics and Simulation Technician</t>
  </si>
  <si>
    <t>Alternative Energy Systems Specialist</t>
  </si>
  <si>
    <t>Solar Energy Technician</t>
  </si>
  <si>
    <t>Applied Technology Specialist</t>
  </si>
  <si>
    <t>Six Sigma Black Belt Certificate</t>
  </si>
  <si>
    <t>Lean Six Sigma Green Belt Certificate</t>
  </si>
  <si>
    <t>CNC Composite Fabricator/Programmer</t>
  </si>
  <si>
    <t>Mechanical Designer and Programmer</t>
  </si>
  <si>
    <t>Microcomputer Repairer/Installer</t>
  </si>
  <si>
    <t>CNC Machinist/Fabricator</t>
  </si>
  <si>
    <t>Industry Operations Specialist</t>
  </si>
  <si>
    <t>Real Estate Sales Associate Post Licensing</t>
  </si>
  <si>
    <t>Real Estate Sales Agent</t>
  </si>
  <si>
    <t>Entrepreneurship</t>
  </si>
  <si>
    <t>Commercial Vehicle Driving</t>
  </si>
  <si>
    <t>Commercial Class B Driving</t>
  </si>
  <si>
    <t>Professional Welder</t>
  </si>
  <si>
    <t>Airline/Aviation Management</t>
  </si>
  <si>
    <t>Air Cargo Management</t>
  </si>
  <si>
    <t>Airport Management</t>
  </si>
  <si>
    <t>Aviation Mechanic</t>
  </si>
  <si>
    <t>International Freight Transportation</t>
  </si>
  <si>
    <t>Intermodal Freight Transportation</t>
  </si>
  <si>
    <t>Logistics and Transportation Specialist</t>
  </si>
  <si>
    <t>Horticulture Specialist</t>
  </si>
  <si>
    <t>Equine Technician</t>
  </si>
  <si>
    <t>Landscape &amp; Horticulture Specialist</t>
  </si>
  <si>
    <t>Landscape &amp; Horticulture Professional</t>
  </si>
  <si>
    <t>Marine Mammal Behavior and Training</t>
  </si>
  <si>
    <t>Hazardous Materials Specialist</t>
  </si>
  <si>
    <t>Water Quality Technician</t>
  </si>
  <si>
    <t>Residential Air Conditioning, Refrigeration &amp; Heating Systems Assistant</t>
  </si>
  <si>
    <t>Field Survey Technician</t>
  </si>
  <si>
    <t>Customer Assistance Technology</t>
  </si>
  <si>
    <t>Office Support</t>
  </si>
  <si>
    <t>Office Specialist</t>
  </si>
  <si>
    <t>Business Entrepreneurship</t>
  </si>
  <si>
    <t>Child Care Center Operations</t>
  </si>
  <si>
    <t>High/Scope Preschool Approach Curriculum Specialization</t>
  </si>
  <si>
    <t>Early Childhood Inclusion Specialization</t>
  </si>
  <si>
    <t>Child Care Center Management Specialization</t>
  </si>
  <si>
    <t>Translation and Interpretation</t>
  </si>
  <si>
    <t>Educational Assisting</t>
  </si>
  <si>
    <t>Insurance Customer Service Representative</t>
  </si>
  <si>
    <t>Public Works</t>
  </si>
  <si>
    <t>Professional Research Diving</t>
  </si>
  <si>
    <t>Professional Dive Instructor</t>
  </si>
  <si>
    <t>Fundamentals of Professional Diving</t>
  </si>
  <si>
    <t>Guest Services Specialist</t>
  </si>
  <si>
    <t>Rooms Division Specialist</t>
  </si>
  <si>
    <t>Food and Beverage Specialist</t>
  </si>
  <si>
    <t>Food and Beverage Operations</t>
  </si>
  <si>
    <t>Pastry Chef Assistant</t>
  </si>
  <si>
    <t>Baking and Pastry Specialist</t>
  </si>
  <si>
    <t>Chefs Apprentice</t>
  </si>
  <si>
    <t>Culinary Arts Management Operations</t>
  </si>
  <si>
    <t>Aging Services</t>
  </si>
  <si>
    <t>Domestic Violence Services</t>
  </si>
  <si>
    <t>Human Services Generalist</t>
  </si>
  <si>
    <t>Youth Development Services</t>
  </si>
  <si>
    <t>Correctional Officer (Traditional Correctional BRTP)</t>
  </si>
  <si>
    <t>Auxiliary Law Enforcement Officer</t>
  </si>
  <si>
    <t>Private Security Officer</t>
  </si>
  <si>
    <t>Police Service Aide</t>
  </si>
  <si>
    <t>Fire Fighter I/II</t>
  </si>
  <si>
    <t>Public Safety Telecommunication</t>
  </si>
  <si>
    <t>Homeland Security Specialist</t>
  </si>
  <si>
    <t>Homeland Security Professional</t>
  </si>
  <si>
    <t>Fire Officer Supervisor</t>
  </si>
  <si>
    <t>Automation</t>
  </si>
  <si>
    <t>Lean Manufacturing</t>
  </si>
  <si>
    <t>Pneumatics, Hydraulics &amp; Motors for Manufacturing</t>
  </si>
  <si>
    <t>Digital Marketing Management</t>
  </si>
  <si>
    <t>Marine Electrician</t>
  </si>
  <si>
    <t>Passenger Service Agent</t>
  </si>
  <si>
    <t>Lean Six Sigma White Belt</t>
  </si>
  <si>
    <t>Lean Six Sigma Green Belt</t>
  </si>
  <si>
    <t>AMSFQ012</t>
  </si>
  <si>
    <t>Lean Six Sigma Yellow</t>
  </si>
  <si>
    <t>AMSFQ014</t>
  </si>
  <si>
    <t>Six Sigma Black Belt (CSSBB)</t>
  </si>
  <si>
    <t>AMSFQ011</t>
  </si>
  <si>
    <t>CNC Production Specialist</t>
  </si>
  <si>
    <t>IHKBZ001</t>
  </si>
  <si>
    <t>Certified in Logistics, Transportation, and Distribution (CLTD)</t>
  </si>
  <si>
    <t>APICS001</t>
  </si>
  <si>
    <t>Manufacturing Technician 1 (MT1)</t>
  </si>
  <si>
    <t>MANSI001</t>
  </si>
  <si>
    <t>MSSC Certified Production Technician (CPT)</t>
  </si>
  <si>
    <t>MSSCN001</t>
  </si>
  <si>
    <t>MSSC Certified Logistics Technician (CLT)</t>
  </si>
  <si>
    <t>MSSCN002</t>
  </si>
  <si>
    <t>SCPro Fundamentals Bundle (8 exams)</t>
  </si>
  <si>
    <t>CSCMP001</t>
  </si>
  <si>
    <t>Commercial Driver License (CDL)</t>
  </si>
  <si>
    <t>FLDDL001</t>
  </si>
  <si>
    <t>911 Public Safety Telecommunicator</t>
  </si>
  <si>
    <t>FDMQA030</t>
  </si>
  <si>
    <t>Certified Nursing Assistant (CNA)</t>
  </si>
  <si>
    <t>FDMQA002</t>
  </si>
  <si>
    <t>Certified EKG Technician (CET)</t>
  </si>
  <si>
    <t>NATHA002</t>
  </si>
  <si>
    <t>Certified Phlebotomy Technician</t>
  </si>
  <si>
    <t>AMSPT002</t>
  </si>
  <si>
    <t>NCFCT003</t>
  </si>
  <si>
    <t>NATHA007</t>
  </si>
  <si>
    <t>Certified Professional Coder - Payer (CPC-P)</t>
  </si>
  <si>
    <t>ACOPC005</t>
  </si>
  <si>
    <t>Certified Professional Coder (CPC)</t>
  </si>
  <si>
    <t>ACOPC006</t>
  </si>
  <si>
    <t>Certified Professional Biller (CPB)</t>
  </si>
  <si>
    <t>ACOPC007</t>
  </si>
  <si>
    <t>Certified Coding Associate (CCA)</t>
  </si>
  <si>
    <t>AHIMA001</t>
  </si>
  <si>
    <t>Certified Coding Specialist (CCS)</t>
  </si>
  <si>
    <t>AHIMA002</t>
  </si>
  <si>
    <t>Certified Coding Specialist - Physician-based (CCS-P)</t>
  </si>
  <si>
    <t>AHIMA003</t>
  </si>
  <si>
    <t>Certified Billing &amp; Coding Specialist (CBCS)</t>
  </si>
  <si>
    <t>NATHA008</t>
  </si>
  <si>
    <t>Certified Outpatient Coder (COC)</t>
  </si>
  <si>
    <t>ACOPC004</t>
  </si>
  <si>
    <t>Registered Health Information Technician (RHIT)</t>
  </si>
  <si>
    <t>AHIMA009</t>
  </si>
  <si>
    <t>Microsoft Certified Solutions Developer (MCSD) - App Builder</t>
  </si>
  <si>
    <t>MICRO111</t>
  </si>
  <si>
    <t>Oracle Certified Associate (OCA): Java Programmer</t>
  </si>
  <si>
    <t>ORACL004</t>
  </si>
  <si>
    <t>Oracle Certified Professional (OCP): Java Programmer</t>
  </si>
  <si>
    <t>ORACL005</t>
  </si>
  <si>
    <t>Oracle Certified Master (OCM): Java Developer</t>
  </si>
  <si>
    <t>ORACL006</t>
  </si>
  <si>
    <t>Certified Internet Web (CIW) JavaScript Specialist</t>
  </si>
  <si>
    <t>PROSO017</t>
  </si>
  <si>
    <t>Certified Internet Web (CIW) Perl Specialist</t>
  </si>
  <si>
    <t>PROSO019</t>
  </si>
  <si>
    <t>Certified Internet Web (CIW) Web Design Professional</t>
  </si>
  <si>
    <t>PROSO021</t>
  </si>
  <si>
    <t>AWS Certified Solutions Architect - Associate</t>
  </si>
  <si>
    <t>AMAZN001</t>
  </si>
  <si>
    <t>AWS Certified Cloud Practitioner</t>
  </si>
  <si>
    <t>AMAZN002</t>
  </si>
  <si>
    <t>CompTIA Cloud+</t>
  </si>
  <si>
    <t>COMPT014</t>
  </si>
  <si>
    <t>Microsoft Certified Solutions Expert (MCSE) - Cloud Platform and Infrastructure</t>
  </si>
  <si>
    <t>MICRO109</t>
  </si>
  <si>
    <t>VMware Certified Professional - Data Center Virtualization</t>
  </si>
  <si>
    <t>VMWRE004</t>
  </si>
  <si>
    <t>Small UAS Safety Certification</t>
  </si>
  <si>
    <t>USINS001</t>
  </si>
  <si>
    <t>No DOE Code</t>
  </si>
  <si>
    <t>0101010102</t>
  </si>
  <si>
    <t>0101050703</t>
  </si>
  <si>
    <t>0101060503</t>
  </si>
  <si>
    <t>0101060504</t>
  </si>
  <si>
    <t>0103060101</t>
  </si>
  <si>
    <t>0249030401</t>
  </si>
  <si>
    <t>0249030403</t>
  </si>
  <si>
    <t>0249030404</t>
  </si>
  <si>
    <t>0252070100</t>
  </si>
  <si>
    <t>0252080302</t>
  </si>
  <si>
    <t>0252080303</t>
  </si>
  <si>
    <t>0252090403</t>
  </si>
  <si>
    <t>0252090405</t>
  </si>
  <si>
    <t>0252090507</t>
  </si>
  <si>
    <t>0252090508</t>
  </si>
  <si>
    <t>0252140112</t>
  </si>
  <si>
    <t>0252150101</t>
  </si>
  <si>
    <t>M200100</t>
  </si>
  <si>
    <t>0252150107</t>
  </si>
  <si>
    <t>M807010</t>
  </si>
  <si>
    <t>0252190805</t>
  </si>
  <si>
    <t>M810014</t>
  </si>
  <si>
    <t>0252190806</t>
  </si>
  <si>
    <t>M810015</t>
  </si>
  <si>
    <t>0252190807</t>
  </si>
  <si>
    <t>M810016</t>
  </si>
  <si>
    <t>0252190809</t>
  </si>
  <si>
    <t>M810017</t>
  </si>
  <si>
    <t>0252190810</t>
  </si>
  <si>
    <t>M810021</t>
  </si>
  <si>
    <t>0351090408</t>
  </si>
  <si>
    <t>0351090413</t>
  </si>
  <si>
    <t>W170212</t>
  </si>
  <si>
    <t>0351090415</t>
  </si>
  <si>
    <t>0351100901</t>
  </si>
  <si>
    <t>H170302</t>
  </si>
  <si>
    <t>0351260200</t>
  </si>
  <si>
    <t>H170604</t>
  </si>
  <si>
    <t>0351390200</t>
  </si>
  <si>
    <t>H170602</t>
  </si>
  <si>
    <t>0351390202</t>
  </si>
  <si>
    <t>H170692</t>
  </si>
  <si>
    <t>0351390203</t>
  </si>
  <si>
    <t>H170690</t>
  </si>
  <si>
    <t>0413121000</t>
  </si>
  <si>
    <t>0419070802</t>
  </si>
  <si>
    <t>V200206</t>
  </si>
  <si>
    <t>0419070905</t>
  </si>
  <si>
    <t>V200410</t>
  </si>
  <si>
    <t>0419070906</t>
  </si>
  <si>
    <t>0419070907</t>
  </si>
  <si>
    <t>0419070908</t>
  </si>
  <si>
    <t>0419070914</t>
  </si>
  <si>
    <t>V200310</t>
  </si>
  <si>
    <t>0450040807</t>
  </si>
  <si>
    <t>0451159902</t>
  </si>
  <si>
    <t>0451159903</t>
  </si>
  <si>
    <t>0451159904</t>
  </si>
  <si>
    <t>0451159905</t>
  </si>
  <si>
    <t>0451159906</t>
  </si>
  <si>
    <t>0511010307</t>
  </si>
  <si>
    <t>0511010311</t>
  </si>
  <si>
    <t>0511010313</t>
  </si>
  <si>
    <t>0511020103</t>
  </si>
  <si>
    <t>0511020307</t>
  </si>
  <si>
    <t>0511020309</t>
  </si>
  <si>
    <t>0511100311</t>
  </si>
  <si>
    <t>0552020103</t>
  </si>
  <si>
    <t>0552020104</t>
  </si>
  <si>
    <t>0552020108</t>
  </si>
  <si>
    <t>0552020403</t>
  </si>
  <si>
    <t>0552030203</t>
  </si>
  <si>
    <t>0552030204</t>
  </si>
  <si>
    <t>0552040704</t>
  </si>
  <si>
    <t>0552041102</t>
  </si>
  <si>
    <t>B079100</t>
  </si>
  <si>
    <t>0552070308</t>
  </si>
  <si>
    <t>0609049902</t>
  </si>
  <si>
    <t>0609070209</t>
  </si>
  <si>
    <t>0609070210</t>
  </si>
  <si>
    <t>0609070211</t>
  </si>
  <si>
    <t>0609070219</t>
  </si>
  <si>
    <t>0610010507</t>
  </si>
  <si>
    <t>0610010513</t>
  </si>
  <si>
    <t>0610030414</t>
  </si>
  <si>
    <t>0611050101</t>
  </si>
  <si>
    <t>0611080302</t>
  </si>
  <si>
    <t>0612050104</t>
  </si>
  <si>
    <t>0612050105</t>
  </si>
  <si>
    <t>0612050302</t>
  </si>
  <si>
    <t>0612050401</t>
  </si>
  <si>
    <t>0615000007</t>
  </si>
  <si>
    <t>0615000012</t>
  </si>
  <si>
    <t>0615000015</t>
  </si>
  <si>
    <t>0615030310</t>
  </si>
  <si>
    <t>0615030313</t>
  </si>
  <si>
    <t>0615030411</t>
  </si>
  <si>
    <t>0615030508</t>
  </si>
  <si>
    <t>0615040514</t>
  </si>
  <si>
    <t>0615040601</t>
  </si>
  <si>
    <t>0615050101</t>
  </si>
  <si>
    <t>0615050303</t>
  </si>
  <si>
    <t>0615050304</t>
  </si>
  <si>
    <t>0615050517</t>
  </si>
  <si>
    <t>0615050600</t>
  </si>
  <si>
    <t>I470304</t>
  </si>
  <si>
    <t>0615061203</t>
  </si>
  <si>
    <t>0615061302</t>
  </si>
  <si>
    <t>0615061303</t>
  </si>
  <si>
    <t>0615070202</t>
  </si>
  <si>
    <t>0615070203</t>
  </si>
  <si>
    <t>0615080501</t>
  </si>
  <si>
    <t>0615080503</t>
  </si>
  <si>
    <t>0615100103</t>
  </si>
  <si>
    <t>0615130204</t>
  </si>
  <si>
    <t>0647010304</t>
  </si>
  <si>
    <t>0647010305</t>
  </si>
  <si>
    <t>K200200</t>
  </si>
  <si>
    <t>0647010406</t>
  </si>
  <si>
    <t>0647060506</t>
  </si>
  <si>
    <t>0647060516</t>
  </si>
  <si>
    <t>0648051002</t>
  </si>
  <si>
    <t>0649010403</t>
  </si>
  <si>
    <t>0649010404</t>
  </si>
  <si>
    <t>0649010405</t>
  </si>
  <si>
    <t>0649010406</t>
  </si>
  <si>
    <t>0649010408</t>
  </si>
  <si>
    <t>0649020500</t>
  </si>
  <si>
    <t>I490205</t>
  </si>
  <si>
    <t>0649020502</t>
  </si>
  <si>
    <t>I490251</t>
  </si>
  <si>
    <t>0650010203</t>
  </si>
  <si>
    <t>0650010208</t>
  </si>
  <si>
    <t>0650010215</t>
  </si>
  <si>
    <t>0650050201</t>
  </si>
  <si>
    <t>0650060204</t>
  </si>
  <si>
    <t>0650060205</t>
  </si>
  <si>
    <t>0650060206</t>
  </si>
  <si>
    <t>0650060209</t>
  </si>
  <si>
    <t>0650091302</t>
  </si>
  <si>
    <t>0652020302</t>
  </si>
  <si>
    <t>0652020303</t>
  </si>
  <si>
    <t>0652020502</t>
  </si>
  <si>
    <t>0652020901</t>
  </si>
  <si>
    <t>0703010403</t>
  </si>
  <si>
    <t>0703010404</t>
  </si>
  <si>
    <t>0713100306</t>
  </si>
  <si>
    <t>0713150100</t>
  </si>
  <si>
    <t>0715020102</t>
  </si>
  <si>
    <t>0722030203</t>
  </si>
  <si>
    <t>0743010200</t>
  </si>
  <si>
    <t>P430102</t>
  </si>
  <si>
    <t>0743010205</t>
  </si>
  <si>
    <t>P430152</t>
  </si>
  <si>
    <t>Crossover from Law Enforcement Officer to Correctional Officer</t>
  </si>
  <si>
    <t>0743010306</t>
  </si>
  <si>
    <t>0743010709</t>
  </si>
  <si>
    <t>P430116</t>
  </si>
  <si>
    <t>0743010900</t>
  </si>
  <si>
    <t>P430109</t>
  </si>
  <si>
    <t>0743010907</t>
  </si>
  <si>
    <t>P430208</t>
  </si>
  <si>
    <t>0743011202</t>
  </si>
  <si>
    <t>0743019903</t>
  </si>
  <si>
    <t>P439991</t>
  </si>
  <si>
    <t>0743020111</t>
  </si>
  <si>
    <t>0743020303</t>
  </si>
  <si>
    <t>P430210</t>
  </si>
  <si>
    <t>0743039900</t>
  </si>
  <si>
    <t>P090101</t>
  </si>
  <si>
    <t>0413030111</t>
  </si>
  <si>
    <r>
      <rPr>
        <b/>
        <sz val="12"/>
        <color rgb="FF000000"/>
        <rFont val="Arial"/>
        <family val="2"/>
      </rPr>
      <t>Florida Department of Education
Division of Career and Adult Education</t>
    </r>
    <r>
      <rPr>
        <sz val="11"/>
        <color theme="1"/>
        <rFont val="Calibri"/>
        <family val="2"/>
        <scheme val="minor"/>
      </rPr>
      <t xml:space="preserve">
</t>
    </r>
    <r>
      <rPr>
        <b/>
        <sz val="12"/>
        <color rgb="FF000000"/>
        <rFont val="Arial"/>
        <family val="2"/>
      </rPr>
      <t>PROJECTED EQUIPMENT PURCHASES FORM</t>
    </r>
  </si>
  <si>
    <r>
      <t xml:space="preserve">Equipment projected to be purchased from this grant </t>
    </r>
    <r>
      <rPr>
        <u/>
        <sz val="10"/>
        <rFont val="Arial"/>
        <family val="2"/>
      </rPr>
      <t>must </t>
    </r>
    <r>
      <rPr>
        <sz val="10"/>
        <rFont val="Arial"/>
        <family val="2"/>
      </rPr>
      <t xml:space="preserve">be submitted on this form </t>
    </r>
    <r>
      <rPr>
        <b/>
        <u/>
        <sz val="10"/>
        <rFont val="Arial"/>
        <family val="2"/>
      </rPr>
      <t>or</t>
    </r>
    <r>
      <rPr>
        <b/>
        <sz val="10"/>
        <rFont val="Arial"/>
        <family val="2"/>
      </rPr>
      <t xml:space="preserve"> </t>
    </r>
    <r>
      <rPr>
        <sz val="10"/>
        <rFont val="Arial"/>
        <family val="2"/>
      </rPr>
      <t>in a format that contains the
information appearing on this form.</t>
    </r>
  </si>
  <si>
    <t xml:space="preserve">A) </t>
  </si>
  <si>
    <r>
      <rPr>
        <sz val="10"/>
        <rFont val="Arial"/>
        <family val="2"/>
      </rPr>
      <t>Name of Eligible Recipient</t>
    </r>
  </si>
  <si>
    <t>B)</t>
  </si>
  <si>
    <r>
      <rPr>
        <sz val="10"/>
        <rFont val="Arial"/>
        <family val="2"/>
      </rPr>
      <t xml:space="preserve">Project Number </t>
    </r>
    <r>
      <rPr>
        <b/>
        <sz val="10"/>
        <rFont val="Arial"/>
        <family val="2"/>
      </rPr>
      <t>(DOE USE ONLY)</t>
    </r>
  </si>
  <si>
    <r>
      <rPr>
        <sz val="10"/>
        <rFont val="Arial"/>
        <family val="2"/>
      </rPr>
      <t>Agencies are accountable for all equipment purchased using grant funds including those below the agencies threshold.</t>
    </r>
  </si>
  <si>
    <r>
      <rPr>
        <b/>
        <sz val="12"/>
        <rFont val="Arial"/>
        <family val="2"/>
      </rPr>
      <t>PROJECTED EQUIPMENT PURCHASES</t>
    </r>
  </si>
  <si>
    <r>
      <rPr>
        <b/>
        <sz val="9"/>
        <rFont val="Arial"/>
        <family val="2"/>
      </rPr>
      <t>(Cells will expand when text is typed.)</t>
    </r>
  </si>
  <si>
    <r>
      <rPr>
        <b/>
        <sz val="10"/>
        <rFont val="Arial"/>
        <family val="2"/>
      </rPr>
      <t xml:space="preserve">ITEM
</t>
    </r>
    <r>
      <rPr>
        <b/>
        <sz val="10"/>
        <rFont val="Arial"/>
        <family val="2"/>
      </rPr>
      <t>#</t>
    </r>
  </si>
  <si>
    <r>
      <rPr>
        <b/>
        <sz val="10"/>
        <rFont val="Arial"/>
        <family val="2"/>
      </rPr>
      <t>FUNCTION CODE</t>
    </r>
  </si>
  <si>
    <r>
      <rPr>
        <b/>
        <sz val="10"/>
        <rFont val="Arial"/>
        <family val="2"/>
      </rPr>
      <t>OBJECT CODE</t>
    </r>
  </si>
  <si>
    <r>
      <rPr>
        <b/>
        <sz val="10"/>
        <rFont val="Arial"/>
        <family val="2"/>
      </rPr>
      <t>ACCOUNT TITLE</t>
    </r>
  </si>
  <si>
    <r>
      <rPr>
        <b/>
        <sz val="10"/>
        <rFont val="Arial"/>
        <family val="2"/>
      </rPr>
      <t>DESCRIPTION</t>
    </r>
  </si>
  <si>
    <r>
      <rPr>
        <b/>
        <sz val="10"/>
        <rFont val="Arial"/>
        <family val="2"/>
      </rPr>
      <t>SCHOOL / PROGRAM</t>
    </r>
  </si>
  <si>
    <r>
      <rPr>
        <b/>
        <sz val="10"/>
        <rFont val="Arial"/>
        <family val="2"/>
      </rPr>
      <t>NUMBER OF ITEMS</t>
    </r>
  </si>
  <si>
    <r>
      <rPr>
        <b/>
        <sz val="10"/>
        <rFont val="Arial"/>
        <family val="2"/>
      </rPr>
      <t xml:space="preserve">ITEM COST
</t>
    </r>
    <r>
      <rPr>
        <b/>
        <sz val="10"/>
        <rFont val="Arial"/>
        <family val="2"/>
      </rPr>
      <t>($)</t>
    </r>
  </si>
  <si>
    <r>
      <rPr>
        <b/>
        <sz val="10"/>
        <rFont val="Arial"/>
        <family val="2"/>
      </rPr>
      <t xml:space="preserve">TOTAL AMOUNT
</t>
    </r>
    <r>
      <rPr>
        <b/>
        <sz val="10"/>
        <rFont val="Arial"/>
        <family val="2"/>
      </rPr>
      <t>($)</t>
    </r>
  </si>
  <si>
    <r>
      <rPr>
        <b/>
        <sz val="10"/>
        <color rgb="FFFFFFFF"/>
        <rFont val="Arial"/>
        <family val="2"/>
      </rPr>
      <t>A</t>
    </r>
  </si>
  <si>
    <r>
      <rPr>
        <b/>
        <sz val="10"/>
        <color rgb="FFFFFFFF"/>
        <rFont val="Arial"/>
        <family val="2"/>
      </rPr>
      <t>B</t>
    </r>
  </si>
  <si>
    <r>
      <rPr>
        <b/>
        <sz val="10"/>
        <color rgb="FFFFFFFF"/>
        <rFont val="Arial"/>
        <family val="2"/>
      </rPr>
      <t>C</t>
    </r>
  </si>
  <si>
    <r>
      <rPr>
        <b/>
        <sz val="10"/>
        <color rgb="FFFFFFFF"/>
        <rFont val="Arial"/>
        <family val="2"/>
      </rPr>
      <t>D</t>
    </r>
  </si>
  <si>
    <r>
      <rPr>
        <b/>
        <sz val="10"/>
        <color rgb="FFFFFFFF"/>
        <rFont val="Arial"/>
        <family val="2"/>
      </rPr>
      <t>E</t>
    </r>
  </si>
  <si>
    <r>
      <rPr>
        <b/>
        <sz val="10"/>
        <color rgb="FFFFFFFF"/>
        <rFont val="Arial"/>
        <family val="2"/>
      </rPr>
      <t>F</t>
    </r>
  </si>
  <si>
    <r>
      <rPr>
        <b/>
        <sz val="10"/>
        <color rgb="FFFFFFFF"/>
        <rFont val="Arial"/>
        <family val="2"/>
      </rPr>
      <t>G</t>
    </r>
  </si>
  <si>
    <r>
      <rPr>
        <b/>
        <sz val="10"/>
        <color rgb="FFFFFFFF"/>
        <rFont val="Arial"/>
        <family val="2"/>
      </rPr>
      <t>H</t>
    </r>
  </si>
  <si>
    <r>
      <rPr>
        <b/>
        <u/>
        <sz val="10"/>
        <rFont val="Arial"/>
        <family val="2"/>
      </rPr>
      <t>Inventory Guidelines</t>
    </r>
  </si>
  <si>
    <r>
      <rPr>
        <sz val="10"/>
        <rFont val="Arial"/>
        <family val="2"/>
      </rPr>
      <t>The following elements are required on the inventory of all equipment purchased.</t>
    </r>
  </si>
  <si>
    <t>2 C.F.R. 200, Uniform Guidance, 200.313 Equipment: Property records must be maintained that include a description of
the property, a serial number or other identification number, the source funding for the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</si>
  <si>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r>
      <rPr>
        <sz val="10"/>
        <rFont val="Arial"/>
        <family val="2"/>
      </rPr>
      <t>State Requirements for inventory elements are located in Rule 69I-72.003, Florida Administrative Code, Recording of</t>
    </r>
  </si>
  <si>
    <r>
      <rPr>
        <sz val="10"/>
        <rFont val="Arial"/>
        <family val="2"/>
      </rPr>
      <t>Property.</t>
    </r>
  </si>
  <si>
    <r>
      <rPr>
        <sz val="10"/>
        <rFont val="Arial"/>
        <family val="2"/>
      </rPr>
      <t>Does the agency’s inventory system contain all required federal and state elements listed above?</t>
    </r>
    <r>
      <rPr>
        <u/>
        <sz val="10"/>
        <rFont val="Arial"/>
        <family val="2"/>
      </rPr>
      <t/>
    </r>
  </si>
  <si>
    <t>________</t>
  </si>
  <si>
    <t>YES</t>
  </si>
  <si>
    <t>NO</t>
  </si>
  <si>
    <r>
      <rPr>
        <b/>
        <sz val="12"/>
        <rFont val="Arial"/>
        <family val="2"/>
      </rPr>
      <t>Instructions for Completion</t>
    </r>
  </si>
  <si>
    <r>
      <rPr>
        <sz val="12"/>
        <rFont val="Arial"/>
        <family val="2"/>
      </rPr>
      <t>This form should be completed based on the instructions outlined below, unless instructed otherwise</t>
    </r>
  </si>
  <si>
    <r>
      <rPr>
        <sz val="12"/>
        <rFont val="Arial"/>
        <family val="2"/>
      </rPr>
      <t>in the Request for Proposal (RFP) or Request for Application (RFA). Use multiple forms as needed.</t>
    </r>
  </si>
  <si>
    <r>
      <rPr>
        <sz val="12"/>
        <rFont val="Arial"/>
        <family val="2"/>
      </rPr>
      <t>A. Enter Name of Eligible Recipient.</t>
    </r>
  </si>
  <si>
    <r>
      <rPr>
        <sz val="12"/>
        <rFont val="Arial"/>
        <family val="2"/>
      </rPr>
      <t xml:space="preserve">B.   Project Number </t>
    </r>
    <r>
      <rPr>
        <b/>
        <sz val="12"/>
        <rFont val="Arial"/>
        <family val="2"/>
      </rPr>
      <t>(DOE USE ONLY)</t>
    </r>
  </si>
  <si>
    <r>
      <rPr>
        <b/>
        <sz val="12"/>
        <rFont val="Arial"/>
        <family val="2"/>
      </rPr>
      <t>COLUMN A - FUNCTION CODE:</t>
    </r>
  </si>
  <si>
    <r>
      <rPr>
        <b/>
        <sz val="12"/>
        <rFont val="Arial"/>
        <family val="2"/>
      </rPr>
      <t xml:space="preserve">SCHOOL DISTRICTS ONLY:  </t>
    </r>
    <r>
      <rPr>
        <sz val="12"/>
        <rFont val="Arial"/>
        <family val="2"/>
      </rPr>
      <t xml:space="preserve">Use the four digit function 
codes as required in the </t>
    </r>
    <r>
      <rPr>
        <u/>
        <sz val="12"/>
        <rFont val="Arial"/>
        <family val="2"/>
      </rPr>
      <t>Financial and Program Cost</t>
    </r>
    <r>
      <rPr>
        <sz val="12"/>
        <rFont val="Arial"/>
        <family val="2"/>
      </rPr>
      <t xml:space="preserve"> </t>
    </r>
    <r>
      <rPr>
        <u/>
        <sz val="12"/>
        <rFont val="Arial"/>
        <family val="2"/>
      </rPr>
      <t>Accounting and Reporting for Florida Schools Manual.</t>
    </r>
  </si>
  <si>
    <r>
      <rPr>
        <b/>
        <sz val="12"/>
        <rFont val="Arial"/>
        <family val="2"/>
      </rPr>
      <t>COLUMN B - OBJECT CODE:</t>
    </r>
  </si>
  <si>
    <r>
      <rPr>
        <b/>
        <sz val="12"/>
        <rFont val="Arial"/>
        <family val="2"/>
      </rPr>
      <t xml:space="preserve">SCHOOL DISTRICTS: </t>
    </r>
    <r>
      <rPr>
        <sz val="12"/>
        <rFont val="Arial"/>
        <family val="2"/>
      </rPr>
      <t xml:space="preserve">Use the three digit object codes as 
required in the </t>
    </r>
    <r>
      <rPr>
        <u/>
        <sz val="12"/>
        <rFont val="Arial"/>
        <family val="2"/>
      </rPr>
      <t>Financial and Program Cost Accounting and</t>
    </r>
    <r>
      <rPr>
        <sz val="12"/>
        <rFont val="Arial"/>
        <family val="2"/>
      </rPr>
      <t xml:space="preserve"> </t>
    </r>
    <r>
      <rPr>
        <u/>
        <sz val="12"/>
        <rFont val="Arial"/>
        <family val="2"/>
      </rPr>
      <t xml:space="preserve">Reporting for Florida Schools Manual.
</t>
    </r>
    <r>
      <rPr>
        <b/>
        <sz val="12"/>
        <rFont val="Arial"/>
        <family val="2"/>
      </rPr>
      <t xml:space="preserve">COMMUNITY COLLEGES:
</t>
    </r>
    <r>
      <rPr>
        <sz val="12"/>
        <rFont val="Arial"/>
        <family val="2"/>
      </rPr>
      <t xml:space="preserve">Use the first three digits of the object codes listed in the
</t>
    </r>
    <r>
      <rPr>
        <u/>
        <sz val="12"/>
        <rFont val="Arial"/>
        <family val="2"/>
      </rPr>
      <t xml:space="preserve"> Acco u ntin g Man ua l f o r Flo rid a ’s Pu b lic Commu n ity Co lle ge s. 
</t>
    </r>
    <r>
      <rPr>
        <b/>
        <sz val="12"/>
        <rFont val="Arial"/>
        <family val="2"/>
      </rPr>
      <t xml:space="preserve">UNIVERSITIES AND STATE AGENCIES:
</t>
    </r>
    <r>
      <rPr>
        <sz val="12"/>
        <rFont val="Arial"/>
        <family val="2"/>
      </rPr>
      <t xml:space="preserve">Use the first three digits of the object codes listed in the </t>
    </r>
    <r>
      <rPr>
        <u/>
        <sz val="12"/>
        <rFont val="Arial"/>
        <family val="2"/>
      </rPr>
      <t xml:space="preserve">Florida Accounting Information Resource Manual.
</t>
    </r>
    <r>
      <rPr>
        <b/>
        <sz val="12"/>
        <rFont val="Arial"/>
        <family val="2"/>
      </rPr>
      <t xml:space="preserve">OTHER AGENCIES:  </t>
    </r>
    <r>
      <rPr>
        <sz val="12"/>
        <rFont val="Arial"/>
        <family val="2"/>
      </rPr>
      <t>Use the object codes as required in the agency’s expenditure chart of accounts.</t>
    </r>
  </si>
  <si>
    <r>
      <rPr>
        <b/>
        <sz val="12"/>
        <rFont val="Arial"/>
        <family val="2"/>
      </rPr>
      <t>COLUMN C – ACCOUNT TITLE:</t>
    </r>
  </si>
  <si>
    <t>Use the account title that applies to the object code listed in 
the accordance with the agency’s accounting system.</t>
  </si>
  <si>
    <r>
      <rPr>
        <b/>
        <sz val="12"/>
        <rFont val="Arial"/>
        <family val="2"/>
      </rPr>
      <t>COLUMN D – DESCRIPTION:</t>
    </r>
  </si>
  <si>
    <r>
      <rPr>
        <sz val="12"/>
        <rFont val="Arial"/>
        <family val="2"/>
      </rPr>
      <t xml:space="preserve">Provide detailed descriptions/specifications of all equipment 
items to be purchased that have a projected unit value of
$1000 (State’s threshold) or more with a useful life of one year or more.
</t>
    </r>
    <r>
      <rPr>
        <b/>
        <sz val="12"/>
        <rFont val="Arial"/>
        <family val="2"/>
      </rPr>
      <t xml:space="preserve">Note: </t>
    </r>
    <r>
      <rPr>
        <sz val="12"/>
        <rFont val="Arial"/>
        <family val="2"/>
      </rPr>
      <t>If the agency has a threshold of less than $1000 the lower amount is the guiding threshold</t>
    </r>
    <r>
      <rPr>
        <b/>
        <sz val="12"/>
        <rFont val="Arial"/>
        <family val="2"/>
      </rPr>
      <t>.</t>
    </r>
  </si>
  <si>
    <t>COLUMN E – 
SCHOOL/PROGRAM:</t>
  </si>
  <si>
    <t>Provide the name of the school and the name of the program
for which the equipment is being purchased.</t>
  </si>
  <si>
    <r>
      <rPr>
        <b/>
        <sz val="12"/>
        <rFont val="Arial"/>
        <family val="2"/>
      </rPr>
      <t>COLUMN F – NUMBER OF ITEMS:</t>
    </r>
  </si>
  <si>
    <r>
      <rPr>
        <sz val="12"/>
        <rFont val="Arial"/>
        <family val="2"/>
      </rPr>
      <t>Provide the total number purchased of this item.</t>
    </r>
  </si>
  <si>
    <r>
      <rPr>
        <b/>
        <sz val="12"/>
        <rFont val="Arial"/>
        <family val="2"/>
      </rPr>
      <t>COLUMN G – ITEM COST:</t>
    </r>
  </si>
  <si>
    <r>
      <rPr>
        <sz val="12"/>
        <rFont val="Arial"/>
        <family val="2"/>
      </rPr>
      <t>Provide the projected cost for each item.</t>
    </r>
  </si>
  <si>
    <r>
      <rPr>
        <b/>
        <sz val="12"/>
        <rFont val="Arial"/>
        <family val="2"/>
      </rPr>
      <t>COLUMN H – TOTAL COST:</t>
    </r>
  </si>
  <si>
    <r>
      <rPr>
        <sz val="12"/>
        <rFont val="Arial"/>
        <family val="2"/>
      </rPr>
      <t>Provide the total projected cost of all items.</t>
    </r>
  </si>
  <si>
    <t>ACCOUNT TITLE AND NARRATIVE
(must include program supported by the expense)</t>
  </si>
  <si>
    <t>CIP_Number_2010</t>
  </si>
  <si>
    <t>CIP_Title</t>
  </si>
  <si>
    <t>Program_Type</t>
  </si>
  <si>
    <t>0101000001</t>
  </si>
  <si>
    <t>Skilled Cattle Worker</t>
  </si>
  <si>
    <t>0101030302</t>
  </si>
  <si>
    <t>Aquaculture Technology</t>
  </si>
  <si>
    <t>0101050701</t>
  </si>
  <si>
    <t>Equine Assistant Management</t>
  </si>
  <si>
    <t>0101060505</t>
  </si>
  <si>
    <t>Landscape &amp; Horticulture Technician</t>
  </si>
  <si>
    <t>0101060602</t>
  </si>
  <si>
    <t>Nursery Management</t>
  </si>
  <si>
    <t>0101060703</t>
  </si>
  <si>
    <t>Landscape &amp; Turf Management</t>
  </si>
  <si>
    <t>0103060102</t>
  </si>
  <si>
    <t>Tropical Ornamental Mariculture Technician</t>
  </si>
  <si>
    <t>0151080810</t>
  </si>
  <si>
    <t>Veterinary Assisting</t>
  </si>
  <si>
    <t>0249030402</t>
  </si>
  <si>
    <t>Diving Medical Technician</t>
  </si>
  <si>
    <t>0249030405</t>
  </si>
  <si>
    <t>Introduction to Commercial Work/Diving</t>
  </si>
  <si>
    <t>0252040900</t>
  </si>
  <si>
    <t>Distribution and Logistics Management</t>
  </si>
  <si>
    <t>0252070103</t>
  </si>
  <si>
    <t>Digital Marketing Strategy</t>
  </si>
  <si>
    <t>0252080102</t>
  </si>
  <si>
    <t>Financial Para-planner-Financial Services</t>
  </si>
  <si>
    <t>0252080103</t>
  </si>
  <si>
    <t>Mortgage Finance Management-Financial Services</t>
  </si>
  <si>
    <t>0252080105</t>
  </si>
  <si>
    <t>Mortgage Finance Specialist-Financial Services</t>
  </si>
  <si>
    <t>0252080112</t>
  </si>
  <si>
    <t>Loan Originator - Mortgage</t>
  </si>
  <si>
    <t>0252080301</t>
  </si>
  <si>
    <t>Banking Management-Financial Services</t>
  </si>
  <si>
    <t>0252090102</t>
  </si>
  <si>
    <t>Cruise Line Operations</t>
  </si>
  <si>
    <t>0252090402</t>
  </si>
  <si>
    <t>Rooms Division Management</t>
  </si>
  <si>
    <t>0252090406</t>
  </si>
  <si>
    <t>Rooms Division Operations</t>
  </si>
  <si>
    <t>0252090503</t>
  </si>
  <si>
    <t>Food and Beverage Management</t>
  </si>
  <si>
    <t>0252090905</t>
  </si>
  <si>
    <t>Event Planning Management</t>
  </si>
  <si>
    <t>0252140111</t>
  </si>
  <si>
    <t>Marketing Operations</t>
  </si>
  <si>
    <t>0252190803</t>
  </si>
  <si>
    <t>Insurance Sales Agent - Life, Health and Annuities</t>
  </si>
  <si>
    <t>0252190811</t>
  </si>
  <si>
    <t>Property Adjuster Estimating</t>
  </si>
  <si>
    <t>0312030102</t>
  </si>
  <si>
    <t>Florida Funeral Director</t>
  </si>
  <si>
    <t>Emergency Medical Responder</t>
  </si>
  <si>
    <t>Medical Laboratory Assisting</t>
  </si>
  <si>
    <t>Pharmacy Technician</t>
  </si>
  <si>
    <t>0341010101</t>
  </si>
  <si>
    <t>Biotechnology Laboratory Specialist</t>
  </si>
  <si>
    <t>0351060108</t>
  </si>
  <si>
    <t>Dental Assisting Technology and Management--ATD</t>
  </si>
  <si>
    <t>0351060112</t>
  </si>
  <si>
    <t>Dental Assisting</t>
  </si>
  <si>
    <t>0351060113</t>
  </si>
  <si>
    <t>Dental Assisting Technology and Management - ATD</t>
  </si>
  <si>
    <t>0351060306</t>
  </si>
  <si>
    <t>Dental Laboratory Technology</t>
  </si>
  <si>
    <t>0351070102</t>
  </si>
  <si>
    <t>Health Care Services Specialist</t>
  </si>
  <si>
    <t>0351070302</t>
  </si>
  <si>
    <t>Health Unit Coordinator/Monitor Technician</t>
  </si>
  <si>
    <t>0351070701</t>
  </si>
  <si>
    <t>Medical Record Transcribing/Healthcare Documentation</t>
  </si>
  <si>
    <t>0351070704</t>
  </si>
  <si>
    <t>Medical Record Transcribing/Healthcare Documentation - ATD</t>
  </si>
  <si>
    <t>0351070706</t>
  </si>
  <si>
    <t>Medical Record Transcribing--ATD</t>
  </si>
  <si>
    <t>0351070711</t>
  </si>
  <si>
    <t>Healthcare Informatics Specialist</t>
  </si>
  <si>
    <t>0351070712</t>
  </si>
  <si>
    <t>0351070713</t>
  </si>
  <si>
    <t>Medical Coder/Biller--ATD</t>
  </si>
  <si>
    <t>0351070714</t>
  </si>
  <si>
    <t>Medical Information Coder/Biller</t>
  </si>
  <si>
    <t>0351070715</t>
  </si>
  <si>
    <t>0351070716</t>
  </si>
  <si>
    <t>Medical Coder/Biller</t>
  </si>
  <si>
    <t>0351071901</t>
  </si>
  <si>
    <t>Clinical Research Coordinator</t>
  </si>
  <si>
    <t>0351080102</t>
  </si>
  <si>
    <t>Medical Assisting</t>
  </si>
  <si>
    <t>0351080104</t>
  </si>
  <si>
    <t>Medical Assisting Specialist</t>
  </si>
  <si>
    <t>0351080201</t>
  </si>
  <si>
    <t>0351080503</t>
  </si>
  <si>
    <t>Pharmacy Technician -ATD</t>
  </si>
  <si>
    <t>0351080506</t>
  </si>
  <si>
    <t>0351080507</t>
  </si>
  <si>
    <t>Pharmacy Technician  ATD</t>
  </si>
  <si>
    <t>0351080605</t>
  </si>
  <si>
    <t>Orthopedic Technology</t>
  </si>
  <si>
    <t>0351080801</t>
  </si>
  <si>
    <t>0351081000</t>
  </si>
  <si>
    <t>0351089902</t>
  </si>
  <si>
    <t>Central Sterile Processing Technology</t>
  </si>
  <si>
    <t>0351090203</t>
  </si>
  <si>
    <t>Electrocardiograph Technology</t>
  </si>
  <si>
    <t>0351090405</t>
  </si>
  <si>
    <t>Paramedic</t>
  </si>
  <si>
    <t>0351090414</t>
  </si>
  <si>
    <t>0351090416</t>
  </si>
  <si>
    <t>0351090417</t>
  </si>
  <si>
    <t>0351090418</t>
  </si>
  <si>
    <t>0351090503</t>
  </si>
  <si>
    <t>Nuclear Medicine Technology Specialist</t>
  </si>
  <si>
    <t>0351090703</t>
  </si>
  <si>
    <t>Radiation Therapy Specialist</t>
  </si>
  <si>
    <t>0351090706</t>
  </si>
  <si>
    <t>Radiologic Technology</t>
  </si>
  <si>
    <t>0351090903</t>
  </si>
  <si>
    <t>Central Sterile Processing Technologist</t>
  </si>
  <si>
    <t>0351090904</t>
  </si>
  <si>
    <t>Surgical Technology Specialist</t>
  </si>
  <si>
    <t>0351090905</t>
  </si>
  <si>
    <t>Surgical Technology</t>
  </si>
  <si>
    <t>0351090908</t>
  </si>
  <si>
    <t>Surgical First Assistant</t>
  </si>
  <si>
    <t>0351091005</t>
  </si>
  <si>
    <t>Diagnostic Medical Sonography Specialist</t>
  </si>
  <si>
    <t>0351099902</t>
  </si>
  <si>
    <t>Endoscopic Technician</t>
  </si>
  <si>
    <t>0351100401</t>
  </si>
  <si>
    <t>Medical Clinical Laboratory Technician -ATD</t>
  </si>
  <si>
    <t>0351100404</t>
  </si>
  <si>
    <t>Medical Clinical Laboratory Technician - ATD</t>
  </si>
  <si>
    <t>0351100600</t>
  </si>
  <si>
    <t>Ophthalmic Laboratory Technician</t>
  </si>
  <si>
    <t>0351101100</t>
  </si>
  <si>
    <t>Hemodialysis Technician</t>
  </si>
  <si>
    <t>0351150204</t>
  </si>
  <si>
    <t>Mental Health Technician</t>
  </si>
  <si>
    <t>0351180203</t>
  </si>
  <si>
    <t>Optometric Assisting</t>
  </si>
  <si>
    <t>0351180302</t>
  </si>
  <si>
    <t>Eye Care Technician</t>
  </si>
  <si>
    <t>0351221100</t>
  </si>
  <si>
    <t>Health Navigator Specialist</t>
  </si>
  <si>
    <t>0351310302</t>
  </si>
  <si>
    <t>Nutrition and Dietetic Clerk</t>
  </si>
  <si>
    <t>0351310405</t>
  </si>
  <si>
    <t>Dietetic Management and Supervision</t>
  </si>
  <si>
    <t>0351350102</t>
  </si>
  <si>
    <t>Massage Therapy</t>
  </si>
  <si>
    <t>0351390101</t>
  </si>
  <si>
    <t>Practical Nursing</t>
  </si>
  <si>
    <t>0351390205</t>
  </si>
  <si>
    <t>Patient Care Technician</t>
  </si>
  <si>
    <t>0412050312</t>
  </si>
  <si>
    <t>Professional Culinary Arts &amp; Hospitality</t>
  </si>
  <si>
    <t>Early Childhood Education</t>
  </si>
  <si>
    <t>0419070904</t>
  </si>
  <si>
    <t>Early Childhood Development Specialization</t>
  </si>
  <si>
    <t>0419070913</t>
  </si>
  <si>
    <t>Culinary Arts</t>
  </si>
  <si>
    <t>0450040804</t>
  </si>
  <si>
    <t>Interior Decorating Services</t>
  </si>
  <si>
    <t>0450040805</t>
  </si>
  <si>
    <t>Kitchen and Bath Specialization</t>
  </si>
  <si>
    <t>0451159901</t>
  </si>
  <si>
    <t>Addiction Services</t>
  </si>
  <si>
    <t>0509070200</t>
  </si>
  <si>
    <t>Digital Media Technology</t>
  </si>
  <si>
    <t>0510030306</t>
  </si>
  <si>
    <t>Digital Design</t>
  </si>
  <si>
    <t>0510030307</t>
  </si>
  <si>
    <t>Digital Design 1</t>
  </si>
  <si>
    <t>0510030308</t>
  </si>
  <si>
    <t>Digital Design 2</t>
  </si>
  <si>
    <t>0511010302</t>
  </si>
  <si>
    <t>Applied Information Technology</t>
  </si>
  <si>
    <t>0511010309</t>
  </si>
  <si>
    <t>Mobile Device Technology</t>
  </si>
  <si>
    <t>0511010312</t>
  </si>
  <si>
    <t>Information Technology Analysis</t>
  </si>
  <si>
    <t>0511020102</t>
  </si>
  <si>
    <t>Web Application Development &amp; Programming</t>
  </si>
  <si>
    <t>0511020110</t>
  </si>
  <si>
    <t>Internet of Things Applications</t>
  </si>
  <si>
    <t>0511020200</t>
  </si>
  <si>
    <t>Computer Programmer</t>
  </si>
  <si>
    <t>0511020202</t>
  </si>
  <si>
    <t>Business Computer Programming</t>
  </si>
  <si>
    <t>0511020308</t>
  </si>
  <si>
    <t>Oracle Certified Database Developer</t>
  </si>
  <si>
    <t>0511020313</t>
  </si>
  <si>
    <t>Java Development &amp; Programming</t>
  </si>
  <si>
    <t>0511020314</t>
  </si>
  <si>
    <t>.NET Application Development and Programming</t>
  </si>
  <si>
    <t>0511020315</t>
  </si>
  <si>
    <t>Database Application Development &amp; Programming</t>
  </si>
  <si>
    <t>0511080100</t>
  </si>
  <si>
    <t>Web Development</t>
  </si>
  <si>
    <t>0511080103</t>
  </si>
  <si>
    <t>Web Development Specialist</t>
  </si>
  <si>
    <t>0511080207</t>
  </si>
  <si>
    <t>Database and Programming Essentials</t>
  </si>
  <si>
    <t>0511080402</t>
  </si>
  <si>
    <t>Modeling Simulation Production</t>
  </si>
  <si>
    <t>0511080403</t>
  </si>
  <si>
    <t>Modeling Simulation Design</t>
  </si>
  <si>
    <t>0511090102</t>
  </si>
  <si>
    <t>Network Support Services</t>
  </si>
  <si>
    <t>0511090105</t>
  </si>
  <si>
    <t>Network Systems Administration</t>
  </si>
  <si>
    <t>0511090107</t>
  </si>
  <si>
    <t>Computer Systems &amp; Information Technology (CSIT)</t>
  </si>
  <si>
    <t>0511100112</t>
  </si>
  <si>
    <t>Network Server Administration</t>
  </si>
  <si>
    <t>0511100113</t>
  </si>
  <si>
    <t>Network Enterprise Administration</t>
  </si>
  <si>
    <t>0511100114</t>
  </si>
  <si>
    <t>Network Infrastructure</t>
  </si>
  <si>
    <t>0511100115</t>
  </si>
  <si>
    <t>Advanced Network Infrastructure</t>
  </si>
  <si>
    <t>0511100116</t>
  </si>
  <si>
    <t>Network Virtualization</t>
  </si>
  <si>
    <t>0511100117</t>
  </si>
  <si>
    <t>Advanced Network Virtualization</t>
  </si>
  <si>
    <t>0511100118</t>
  </si>
  <si>
    <t>Network Security</t>
  </si>
  <si>
    <t>0511100119</t>
  </si>
  <si>
    <t>Digital Forensics</t>
  </si>
  <si>
    <t>0511100120</t>
  </si>
  <si>
    <t>IP Communications</t>
  </si>
  <si>
    <t>0511100121</t>
  </si>
  <si>
    <t>Network Support Technician</t>
  </si>
  <si>
    <t>0511100122</t>
  </si>
  <si>
    <t>Linux System Administrator</t>
  </si>
  <si>
    <t>0511100123</t>
  </si>
  <si>
    <t>Enterprise Network and Server Support Technology</t>
  </si>
  <si>
    <t>0511100124</t>
  </si>
  <si>
    <t>Enterprise Desktop and Mobile Support Technology</t>
  </si>
  <si>
    <t>0511100302</t>
  </si>
  <si>
    <t>Applied Cybersecurity</t>
  </si>
  <si>
    <t>0511100303</t>
  </si>
  <si>
    <t>Cloud Computing &amp; Virtualization</t>
  </si>
  <si>
    <t>0511100501</t>
  </si>
  <si>
    <t>Project Management Associate</t>
  </si>
  <si>
    <t>0511100502</t>
  </si>
  <si>
    <t>Technology Project Manager</t>
  </si>
  <si>
    <t>0515120200</t>
  </si>
  <si>
    <t>Technology Support Services</t>
  </si>
  <si>
    <t>0522030103</t>
  </si>
  <si>
    <t>Legal Administrative Specialist</t>
  </si>
  <si>
    <t>0522030305</t>
  </si>
  <si>
    <t>Court Reporting 2</t>
  </si>
  <si>
    <t>0522030306</t>
  </si>
  <si>
    <t>Court Reporting 3</t>
  </si>
  <si>
    <t>Court Reporting Technology</t>
  </si>
  <si>
    <t>0522030311</t>
  </si>
  <si>
    <t>0545070213</t>
  </si>
  <si>
    <t>Geographic Information System</t>
  </si>
  <si>
    <t>0545070214</t>
  </si>
  <si>
    <t>Geospatial/Geographic Information System (GIS) Technology</t>
  </si>
  <si>
    <t>0550041114</t>
  </si>
  <si>
    <t>Game/Simulation/Animation Visual Design</t>
  </si>
  <si>
    <t>0550041115</t>
  </si>
  <si>
    <t>Game/Simulation/Animation Audio/Video Effects</t>
  </si>
  <si>
    <t>0550041116</t>
  </si>
  <si>
    <t>Game/Simulation/Animation Programming</t>
  </si>
  <si>
    <t>0550041117</t>
  </si>
  <si>
    <t>Game/Simulation/Animation Advanced Applications</t>
  </si>
  <si>
    <t>0550041118</t>
  </si>
  <si>
    <t>Visual &amp; Augmented Reality Technologies</t>
  </si>
  <si>
    <t>0551071001</t>
  </si>
  <si>
    <t>Medical Office Specialist</t>
  </si>
  <si>
    <t>0551071603</t>
  </si>
  <si>
    <t>Medical Administrative Specialist</t>
  </si>
  <si>
    <t>0551071605</t>
  </si>
  <si>
    <t>Medical Office Management</t>
  </si>
  <si>
    <t>0552020101</t>
  </si>
  <si>
    <t>Business Management and Analysis</t>
  </si>
  <si>
    <t>0552020105</t>
  </si>
  <si>
    <t>Human Resources Administrator</t>
  </si>
  <si>
    <t>0552020109</t>
  </si>
  <si>
    <t>Risk Management and Insurance Management</t>
  </si>
  <si>
    <t>0552020113</t>
  </si>
  <si>
    <t>Real Estate Specialist</t>
  </si>
  <si>
    <t>Business Administration</t>
  </si>
  <si>
    <t>0552020401</t>
  </si>
  <si>
    <t>Office Management</t>
  </si>
  <si>
    <t>0552020404</t>
  </si>
  <si>
    <t>Legal Office Management</t>
  </si>
  <si>
    <t>Medical Office Administration</t>
  </si>
  <si>
    <t>0552030202</t>
  </si>
  <si>
    <t>Accounting Operations</t>
  </si>
  <si>
    <t>0552030205</t>
  </si>
  <si>
    <t>Accounting Technology Management</t>
  </si>
  <si>
    <t>0552040103</t>
  </si>
  <si>
    <t>Administrative Office Specialist</t>
  </si>
  <si>
    <t>0552070101</t>
  </si>
  <si>
    <t>Business Management</t>
  </si>
  <si>
    <t>0552070306</t>
  </si>
  <si>
    <t>Business Development and Entrepreneurship</t>
  </si>
  <si>
    <t>0552070309</t>
  </si>
  <si>
    <t>Entrepreneurship Operations</t>
  </si>
  <si>
    <t>0552120101</t>
  </si>
  <si>
    <t>E-Business Technical Certificate</t>
  </si>
  <si>
    <t>0552120102</t>
  </si>
  <si>
    <t>E-Business Security Technical Certificate</t>
  </si>
  <si>
    <t>0552120103</t>
  </si>
  <si>
    <t>E-Business Software Technical Certificate</t>
  </si>
  <si>
    <t>0552120104</t>
  </si>
  <si>
    <t>E-Business Technology Technical Certificate</t>
  </si>
  <si>
    <t>0552120105</t>
  </si>
  <si>
    <t>E-Business Ventures Technical Certificate</t>
  </si>
  <si>
    <t>0552130101</t>
  </si>
  <si>
    <t>Business Intelligence Professional</t>
  </si>
  <si>
    <t>0609040205</t>
  </si>
  <si>
    <t>Television System Support</t>
  </si>
  <si>
    <t>0609040217</t>
  </si>
  <si>
    <t>Video Editing &amp; Post Production</t>
  </si>
  <si>
    <t>0609070208</t>
  </si>
  <si>
    <t>Digital Media/Multimedia Design</t>
  </si>
  <si>
    <t>Digital Video Technology</t>
  </si>
  <si>
    <t>0610010524</t>
  </si>
  <si>
    <t>0610020216</t>
  </si>
  <si>
    <t>Broadcast Production</t>
  </si>
  <si>
    <t>Television Production Technology</t>
  </si>
  <si>
    <t>0610020218</t>
  </si>
  <si>
    <t>0610030400</t>
  </si>
  <si>
    <t>3 D Animation Technology</t>
  </si>
  <si>
    <t>0610030500</t>
  </si>
  <si>
    <t>Printing and Graphic Communications</t>
  </si>
  <si>
    <t>0610030501</t>
  </si>
  <si>
    <t>Digital Printing Technology</t>
  </si>
  <si>
    <t>0611080303</t>
  </si>
  <si>
    <t>Graphic Design Production</t>
  </si>
  <si>
    <t>0611080304</t>
  </si>
  <si>
    <t>Interactive Media Production</t>
  </si>
  <si>
    <t>0611090104</t>
  </si>
  <si>
    <t>Network Systems Developer</t>
  </si>
  <si>
    <t>0611100206</t>
  </si>
  <si>
    <t>Network Communications (LAN)</t>
  </si>
  <si>
    <t>0611100207</t>
  </si>
  <si>
    <t>Network Communications (WAN)</t>
  </si>
  <si>
    <t>0612040102</t>
  </si>
  <si>
    <t>Cosmetology</t>
  </si>
  <si>
    <t>0612040200</t>
  </si>
  <si>
    <t>Barbering</t>
  </si>
  <si>
    <t>0612040805</t>
  </si>
  <si>
    <t>Facials Specialty</t>
  </si>
  <si>
    <t>0612040902</t>
  </si>
  <si>
    <t>Advanced Esthetics</t>
  </si>
  <si>
    <t>0612041004</t>
  </si>
  <si>
    <t>Nails Specialty</t>
  </si>
  <si>
    <t>0612050102</t>
  </si>
  <si>
    <t>Baking &amp; Pastry Arts</t>
  </si>
  <si>
    <t>0612050103</t>
  </si>
  <si>
    <t>Baking and Pastry Arts</t>
  </si>
  <si>
    <t>0612050301</t>
  </si>
  <si>
    <t>0612050303</t>
  </si>
  <si>
    <t>Culinary Vegetarian and Plant Based Specialty</t>
  </si>
  <si>
    <t>0612050304</t>
  </si>
  <si>
    <t>Fundamental Foodservice Skills</t>
  </si>
  <si>
    <t>0615000009</t>
  </si>
  <si>
    <t>Digital Manufacturing Specialist</t>
  </si>
  <si>
    <t>0615000013</t>
  </si>
  <si>
    <t>Mechatronics</t>
  </si>
  <si>
    <t>0615030309</t>
  </si>
  <si>
    <t>Electronics Technician</t>
  </si>
  <si>
    <t>0615030315</t>
  </si>
  <si>
    <t>Electronic Technology 1</t>
  </si>
  <si>
    <t>0615030316</t>
  </si>
  <si>
    <t>Electronic Technology 2</t>
  </si>
  <si>
    <t>0615030332</t>
  </si>
  <si>
    <t>Electronic Systems Technician</t>
  </si>
  <si>
    <t>0615040106</t>
  </si>
  <si>
    <t>Biomedical Equipment Repair Technology</t>
  </si>
  <si>
    <t>0615040107</t>
  </si>
  <si>
    <t>Medical Equipment Repair</t>
  </si>
  <si>
    <t>0615040108</t>
  </si>
  <si>
    <t>Medical Device Design and Manufacturing</t>
  </si>
  <si>
    <t>0615040400</t>
  </si>
  <si>
    <t>Electrical and Instrumentation Technology</t>
  </si>
  <si>
    <t>0615040401</t>
  </si>
  <si>
    <t>Electrical and Instrumentation Technology 1</t>
  </si>
  <si>
    <t>0615040402</t>
  </si>
  <si>
    <t>Electrical and Instrumentation Technology 2</t>
  </si>
  <si>
    <t>0615040606</t>
  </si>
  <si>
    <t>Advanced Manufacturing and Production Technology</t>
  </si>
  <si>
    <t>0615049901</t>
  </si>
  <si>
    <t>Mechatronics Technology</t>
  </si>
  <si>
    <t>0615050102</t>
  </si>
  <si>
    <t>Residential Air Conditioning, Refrigeration &amp; Heating Systems Technician</t>
  </si>
  <si>
    <t>0615050110</t>
  </si>
  <si>
    <t>Heating. Ventilation, Air-Conditioning/Refrigeration (HVAC/R)1</t>
  </si>
  <si>
    <t>0615050111</t>
  </si>
  <si>
    <t>Heating. Ventilation, Air-Conditioning/Refrigeration (HVAC/R)</t>
  </si>
  <si>
    <t>0615050112</t>
  </si>
  <si>
    <t>Heating. Ventilation, Air-Conditioning/Refrigeration (HVAC/R)2</t>
  </si>
  <si>
    <t>0615050502</t>
  </si>
  <si>
    <t>Solar Photovoltaic System Design, Installation and Maintenance - Entry Level</t>
  </si>
  <si>
    <t>0615061200</t>
  </si>
  <si>
    <t>Industrial Technology</t>
  </si>
  <si>
    <t>0615080102</t>
  </si>
  <si>
    <t>Structural Assembly Technician</t>
  </si>
  <si>
    <t>0615080103</t>
  </si>
  <si>
    <t>Aerospace Technician</t>
  </si>
  <si>
    <t>0615080301</t>
  </si>
  <si>
    <t>Automotive Service Technician</t>
  </si>
  <si>
    <t>0615080302</t>
  </si>
  <si>
    <t>General Automotive Technician</t>
  </si>
  <si>
    <t>0615130100</t>
  </si>
  <si>
    <t>Drafting</t>
  </si>
  <si>
    <t>0615130101</t>
  </si>
  <si>
    <t>Advanced Computer-Aided Design Technical Certificate</t>
  </si>
  <si>
    <t>0615130113</t>
  </si>
  <si>
    <t>Computer Aided Drawing and Modeling</t>
  </si>
  <si>
    <t>0615130304</t>
  </si>
  <si>
    <t>Computer-Aided Design and Drafting</t>
  </si>
  <si>
    <t>0626120101</t>
  </si>
  <si>
    <t>Biotechnology Specialist</t>
  </si>
  <si>
    <t>0630330106</t>
  </si>
  <si>
    <t>Sustainable Design</t>
  </si>
  <si>
    <t>0641010105</t>
  </si>
  <si>
    <t>Medical Quality Systems</t>
  </si>
  <si>
    <t>0641030101</t>
  </si>
  <si>
    <t>Chemical Laboratory Specialist</t>
  </si>
  <si>
    <t>0641030102</t>
  </si>
  <si>
    <t>Scientific Workplace Preparation</t>
  </si>
  <si>
    <t>0646010103</t>
  </si>
  <si>
    <t>Brick and Block Masonry</t>
  </si>
  <si>
    <t>Carpentry</t>
  </si>
  <si>
    <t>0646020117</t>
  </si>
  <si>
    <t>0646030103</t>
  </si>
  <si>
    <t>Electrical Utility Lineworker Basic</t>
  </si>
  <si>
    <t>0646030105</t>
  </si>
  <si>
    <t>Electrical Utility Lineworker Fundamentals</t>
  </si>
  <si>
    <t>0646030202</t>
  </si>
  <si>
    <t>0646030204</t>
  </si>
  <si>
    <t>Electrician</t>
  </si>
  <si>
    <t>0646030300</t>
  </si>
  <si>
    <t>Electrical Line Service and Repair</t>
  </si>
  <si>
    <t>0646030301</t>
  </si>
  <si>
    <t>Electrical Utility Lineworker Advanced</t>
  </si>
  <si>
    <t>0646030302</t>
  </si>
  <si>
    <t>Electrical Lineworker</t>
  </si>
  <si>
    <t>0646041502</t>
  </si>
  <si>
    <t>Building Construction Technologies</t>
  </si>
  <si>
    <t>0646041506</t>
  </si>
  <si>
    <t>Building Trades and Construction Design Technology</t>
  </si>
  <si>
    <t>0646050303</t>
  </si>
  <si>
    <t>Industrial Pipefitter</t>
  </si>
  <si>
    <t>Plumbing</t>
  </si>
  <si>
    <t>0646050312</t>
  </si>
  <si>
    <t>0647000001</t>
  </si>
  <si>
    <t>Gaming Machine Repair Technician</t>
  </si>
  <si>
    <t>0647000002</t>
  </si>
  <si>
    <t>Natural Gas Operations and Distribution</t>
  </si>
  <si>
    <t>0647010106</t>
  </si>
  <si>
    <t>Electronic Systems Integration and Automation</t>
  </si>
  <si>
    <t>0647010604</t>
  </si>
  <si>
    <t>Major Appliance and Refrigeration Technician</t>
  </si>
  <si>
    <t>0647020106</t>
  </si>
  <si>
    <t>Air Conditioning, Refrigeration and Heating Technology</t>
  </si>
  <si>
    <t>0647020107</t>
  </si>
  <si>
    <t>Air Conditioning, Refrigeration and Heating  Technology 1</t>
  </si>
  <si>
    <t>0647020108</t>
  </si>
  <si>
    <t>Air Conditioning, Refrigeration and Heating  Technology 2</t>
  </si>
  <si>
    <t>0647030201</t>
  </si>
  <si>
    <t>Heavy Equipment Service Technician</t>
  </si>
  <si>
    <t>0647030300</t>
  </si>
  <si>
    <t>Industrial Machinery Maintenance &amp; Repair</t>
  </si>
  <si>
    <t>0647030302</t>
  </si>
  <si>
    <t>Millwright</t>
  </si>
  <si>
    <t>0647030303</t>
  </si>
  <si>
    <t>Industrial Machinery Maintenance 1</t>
  </si>
  <si>
    <t>0647030304</t>
  </si>
  <si>
    <t>Industrial Machinery Maintenance 2</t>
  </si>
  <si>
    <t>0647030305</t>
  </si>
  <si>
    <t>Millwright 1</t>
  </si>
  <si>
    <t>0647030306</t>
  </si>
  <si>
    <t>Millwright 2</t>
  </si>
  <si>
    <t>0647040804</t>
  </si>
  <si>
    <t>Jewelry Making and Repair 1</t>
  </si>
  <si>
    <t>0647040805</t>
  </si>
  <si>
    <t>Jewelry Making and Repair 2</t>
  </si>
  <si>
    <t>0647040808</t>
  </si>
  <si>
    <t>Jewelry Design and Repair 1</t>
  </si>
  <si>
    <t>0647040809</t>
  </si>
  <si>
    <t>Jewelry Design and Repair 2</t>
  </si>
  <si>
    <t>0647060306</t>
  </si>
  <si>
    <t>Automotive Collision Technology Technician</t>
  </si>
  <si>
    <t>0647060406</t>
  </si>
  <si>
    <t>Advanced Automotive Service Technology</t>
  </si>
  <si>
    <t>0647060411</t>
  </si>
  <si>
    <t>Automotive Service Technology 1</t>
  </si>
  <si>
    <t>0647060412</t>
  </si>
  <si>
    <t>Automotive Service Technology 2</t>
  </si>
  <si>
    <t>0647060413</t>
  </si>
  <si>
    <t>Advanced Automotive Service Technology 1</t>
  </si>
  <si>
    <t>0647060414</t>
  </si>
  <si>
    <t>Advanced Automotive Service Technology 2</t>
  </si>
  <si>
    <t>0647060418</t>
  </si>
  <si>
    <t>Dealer Line Technician</t>
  </si>
  <si>
    <t>0647060419</t>
  </si>
  <si>
    <t>Dealer Service Technician</t>
  </si>
  <si>
    <t>0647060420</t>
  </si>
  <si>
    <t>Automotive CNG/LPG Technology</t>
  </si>
  <si>
    <t>0647060421</t>
  </si>
  <si>
    <t>Alternative Fuels Technology</t>
  </si>
  <si>
    <t>0647060422</t>
  </si>
  <si>
    <t>Automotive Maintenance and Light Repair Technician</t>
  </si>
  <si>
    <t>0647060423</t>
  </si>
  <si>
    <t>Automotive Drivetrain Technician</t>
  </si>
  <si>
    <t>0647060424</t>
  </si>
  <si>
    <t>Automotive Electrical Technician</t>
  </si>
  <si>
    <t>0647060425</t>
  </si>
  <si>
    <t>Automotive General Service Technician</t>
  </si>
  <si>
    <t>0647060426</t>
  </si>
  <si>
    <t>Automotive Performance Technician</t>
  </si>
  <si>
    <t>0647060427</t>
  </si>
  <si>
    <t>Automotive Customer Service Advisor</t>
  </si>
  <si>
    <t>0647060505</t>
  </si>
  <si>
    <t>Marine Propulsion Technician</t>
  </si>
  <si>
    <t>0647060512</t>
  </si>
  <si>
    <t>Marine Technology</t>
  </si>
  <si>
    <t>0647060513</t>
  </si>
  <si>
    <t>Marine Systems Technician</t>
  </si>
  <si>
    <t>0647060515</t>
  </si>
  <si>
    <t>Diesel Maintenance Technician</t>
  </si>
  <si>
    <t>0647060604</t>
  </si>
  <si>
    <t>Power Equipment Technologies</t>
  </si>
  <si>
    <t>0647060703</t>
  </si>
  <si>
    <t>Aviation Airframe Mechanics</t>
  </si>
  <si>
    <t>0647060801</t>
  </si>
  <si>
    <t>Aviation Powerplant Mechanics</t>
  </si>
  <si>
    <t>0647060900</t>
  </si>
  <si>
    <t>Avionics 1</t>
  </si>
  <si>
    <t>0647060905</t>
  </si>
  <si>
    <t>Avionics Systems Technician</t>
  </si>
  <si>
    <t>0647060908</t>
  </si>
  <si>
    <t>Avionics Specialist</t>
  </si>
  <si>
    <t>0647061305</t>
  </si>
  <si>
    <t>Diesel Systems Technician 1</t>
  </si>
  <si>
    <t>0647061306</t>
  </si>
  <si>
    <t>Diesel Systems Technician 2</t>
  </si>
  <si>
    <t>0647061307</t>
  </si>
  <si>
    <t>Transit Technician 1</t>
  </si>
  <si>
    <t>0647061308</t>
  </si>
  <si>
    <t>Transit Technician 2</t>
  </si>
  <si>
    <t>0647061309</t>
  </si>
  <si>
    <t>Transit Technician 3</t>
  </si>
  <si>
    <t>0647061608</t>
  </si>
  <si>
    <t>Composite Fabrication and Testing</t>
  </si>
  <si>
    <t>0647061611</t>
  </si>
  <si>
    <t>Marine Service Technologies</t>
  </si>
  <si>
    <t>0648050305</t>
  </si>
  <si>
    <t>Machining Technologies</t>
  </si>
  <si>
    <t>0648050307</t>
  </si>
  <si>
    <t>0648050805</t>
  </si>
  <si>
    <t>Welding Technology</t>
  </si>
  <si>
    <t>0648050806</t>
  </si>
  <si>
    <t>Welding Technology - Advanced</t>
  </si>
  <si>
    <t>0648070303</t>
  </si>
  <si>
    <t>Cabinetmaking</t>
  </si>
  <si>
    <t>0649010202</t>
  </si>
  <si>
    <t>Commercial Pilot</t>
  </si>
  <si>
    <t>0649010409</t>
  </si>
  <si>
    <t>0649010410</t>
  </si>
  <si>
    <t>0649010411</t>
  </si>
  <si>
    <t>Airline Maintenance Procedures and Records Management</t>
  </si>
  <si>
    <t>0649020201</t>
  </si>
  <si>
    <t>Heavy Equipment Operations Technician</t>
  </si>
  <si>
    <t>0649020202</t>
  </si>
  <si>
    <t>Construction Vehicle Technician</t>
  </si>
  <si>
    <t>0650010218</t>
  </si>
  <si>
    <t>Webcast Technology</t>
  </si>
  <si>
    <t>0650040208</t>
  </si>
  <si>
    <t>Commercial Art Technology</t>
  </si>
  <si>
    <t>Graphic Communications and Printing Technology</t>
  </si>
  <si>
    <t>0650040217</t>
  </si>
  <si>
    <t>0650040605</t>
  </si>
  <si>
    <t>Commercial Photography Technology 1</t>
  </si>
  <si>
    <t>0650040606</t>
  </si>
  <si>
    <t>Commercial Photography Technology 2</t>
  </si>
  <si>
    <t>0650040701</t>
  </si>
  <si>
    <t>Fashion Technology and Production Services</t>
  </si>
  <si>
    <t>0650060203</t>
  </si>
  <si>
    <t>Film Production Fundamentals</t>
  </si>
  <si>
    <t>0650060211</t>
  </si>
  <si>
    <t>Digital Cinema Production</t>
  </si>
  <si>
    <t>0650060223</t>
  </si>
  <si>
    <t>Digital Audio Production</t>
  </si>
  <si>
    <t>0650060501</t>
  </si>
  <si>
    <t>Photography</t>
  </si>
  <si>
    <t>0650060502</t>
  </si>
  <si>
    <t>Digital Photography Technology</t>
  </si>
  <si>
    <t>0650091301</t>
  </si>
  <si>
    <t>Audio Electronics Specialist</t>
  </si>
  <si>
    <t>0652020300</t>
  </si>
  <si>
    <t>Global Logistics and Supply Chain Technology</t>
  </si>
  <si>
    <t>0703010407</t>
  </si>
  <si>
    <t>Environmental Science Technician</t>
  </si>
  <si>
    <t>0713129902</t>
  </si>
  <si>
    <t>Principles of Teaching</t>
  </si>
  <si>
    <t>0715050304</t>
  </si>
  <si>
    <t>Turbine Generator Maintenance, Inspection and Repair</t>
  </si>
  <si>
    <t>0715050320</t>
  </si>
  <si>
    <t>Energy Technician</t>
  </si>
  <si>
    <t>0715050603</t>
  </si>
  <si>
    <t>Water Treatment Technologies</t>
  </si>
  <si>
    <t>0715050604</t>
  </si>
  <si>
    <t>Wastewater Treatment Technologies</t>
  </si>
  <si>
    <t>0715050606</t>
  </si>
  <si>
    <t>Advanced Water Treatment Technologies</t>
  </si>
  <si>
    <t>0743010203</t>
  </si>
  <si>
    <t>Crossover from Correctional Officer to Correctional Probation Officer</t>
  </si>
  <si>
    <t>0743010204</t>
  </si>
  <si>
    <t>Crossover from Correctional Probation Officer to CMS Correctional BRTP</t>
  </si>
  <si>
    <t>0743010207</t>
  </si>
  <si>
    <t>Correctional Probation Officer</t>
  </si>
  <si>
    <t>0743010209</t>
  </si>
  <si>
    <t>FBRTP: Correctional Probation Basic Recruit Training for Special Operations</t>
  </si>
  <si>
    <t>0743010210</t>
  </si>
  <si>
    <t>FBRTP: Corrections Basic Recruit Training for Special Operations Recruits</t>
  </si>
  <si>
    <t>0743010304</t>
  </si>
  <si>
    <t>Criminal Justice Technology Specialist</t>
  </si>
  <si>
    <t>0743010601</t>
  </si>
  <si>
    <t>Crime Scene Technician</t>
  </si>
  <si>
    <t>0743010700</t>
  </si>
  <si>
    <t>Florida Law Enforcement Academy</t>
  </si>
  <si>
    <t>0743010702</t>
  </si>
  <si>
    <t>Crossover from Correctional Officer to Law Enforcement Officer</t>
  </si>
  <si>
    <t>0743010703</t>
  </si>
  <si>
    <t>Crossover from Correctional Probation Officer to Law Enforcement Officer</t>
  </si>
  <si>
    <t>0743010705</t>
  </si>
  <si>
    <t>Gang-Related Investigations</t>
  </si>
  <si>
    <t>0743010710</t>
  </si>
  <si>
    <t>FBRTP: Law Enforcement Basic Training for Special Operations Forces Recruits</t>
  </si>
  <si>
    <t>0743019902</t>
  </si>
  <si>
    <t>Bail Bond Agent</t>
  </si>
  <si>
    <t>0743020304</t>
  </si>
  <si>
    <t>Firefighter</t>
  </si>
  <si>
    <t>0743020312</t>
  </si>
  <si>
    <t>Fire Fighter/Emergency Medical Technician-Combined</t>
  </si>
  <si>
    <t>0743020313</t>
  </si>
  <si>
    <t>Firefighter/Emergency Medical Technician-Combined</t>
  </si>
  <si>
    <t>0743030201</t>
  </si>
  <si>
    <t>Emergency Administrator and Manager</t>
  </si>
  <si>
    <t>0743030202</t>
  </si>
  <si>
    <t>Homeland Security Emergency Manager</t>
  </si>
  <si>
    <t>13990005SN</t>
  </si>
  <si>
    <t>Specialized Career Education, Basic</t>
  </si>
  <si>
    <t>13990006SN</t>
  </si>
  <si>
    <t>Specialized Career Education, Advanced</t>
  </si>
  <si>
    <t>1552020102</t>
  </si>
  <si>
    <t>1552020404</t>
  </si>
  <si>
    <t>PostSecondary_Program_Number</t>
  </si>
  <si>
    <t>A010616</t>
  </si>
  <si>
    <t>A200100</t>
  </si>
  <si>
    <t>A010512</t>
  </si>
  <si>
    <t>M812040</t>
  </si>
  <si>
    <t>F100300</t>
  </si>
  <si>
    <t>M810012</t>
  </si>
  <si>
    <t>F100400</t>
  </si>
  <si>
    <t>H170106</t>
  </si>
  <si>
    <t>H170113</t>
  </si>
  <si>
    <t>H170108</t>
  </si>
  <si>
    <t>H170107</t>
  </si>
  <si>
    <t>H170506</t>
  </si>
  <si>
    <t>H170508</t>
  </si>
  <si>
    <t>H170530</t>
  </si>
  <si>
    <t>H170529</t>
  </si>
  <si>
    <t>H170515</t>
  </si>
  <si>
    <t>H170306</t>
  </si>
  <si>
    <t>H170500</t>
  </si>
  <si>
    <t>H170700</t>
  </si>
  <si>
    <t>H170800</t>
  </si>
  <si>
    <t>H171500</t>
  </si>
  <si>
    <t>H170222</t>
  </si>
  <si>
    <t>H170208</t>
  </si>
  <si>
    <t>W170213</t>
  </si>
  <si>
    <t>W170211</t>
  </si>
  <si>
    <t>H170212</t>
  </si>
  <si>
    <t>W170210</t>
  </si>
  <si>
    <t>H170211</t>
  </si>
  <si>
    <t>H170600</t>
  </si>
  <si>
    <t>H170207</t>
  </si>
  <si>
    <t>H180100</t>
  </si>
  <si>
    <t>H170705</t>
  </si>
  <si>
    <t>N300100</t>
  </si>
  <si>
    <t>N900100</t>
  </si>
  <si>
    <t>H120406</t>
  </si>
  <si>
    <t>H170607</t>
  </si>
  <si>
    <t>H170694</t>
  </si>
  <si>
    <t>N100500</t>
  </si>
  <si>
    <t>E300100</t>
  </si>
  <si>
    <t>V200600</t>
  </si>
  <si>
    <t>Y500100</t>
  </si>
  <si>
    <t>B070600</t>
  </si>
  <si>
    <t>K700100</t>
  </si>
  <si>
    <t>K700200</t>
  </si>
  <si>
    <t>Y300400</t>
  </si>
  <si>
    <t>Y700500</t>
  </si>
  <si>
    <t>B070320</t>
  </si>
  <si>
    <t>Y700200</t>
  </si>
  <si>
    <t>Y700400</t>
  </si>
  <si>
    <t>Y700300</t>
  </si>
  <si>
    <t>Y700100</t>
  </si>
  <si>
    <t>Y300100</t>
  </si>
  <si>
    <t>Y500200</t>
  </si>
  <si>
    <t>Y500300</t>
  </si>
  <si>
    <t>B078000</t>
  </si>
  <si>
    <t>B079300</t>
  </si>
  <si>
    <t>Y100200</t>
  </si>
  <si>
    <t>Y300500</t>
  </si>
  <si>
    <t>Y300600</t>
  </si>
  <si>
    <t>Y100300</t>
  </si>
  <si>
    <t>Y100400</t>
  </si>
  <si>
    <t>Y100100</t>
  </si>
  <si>
    <t>B072000</t>
  </si>
  <si>
    <t>B700600</t>
  </si>
  <si>
    <t>B700700</t>
  </si>
  <si>
    <t>B600100</t>
  </si>
  <si>
    <t>T860020</t>
  </si>
  <si>
    <t>B082100</t>
  </si>
  <si>
    <t>B082200</t>
  </si>
  <si>
    <t>B082300</t>
  </si>
  <si>
    <t>B082400</t>
  </si>
  <si>
    <t>B070300</t>
  </si>
  <si>
    <t>B060200</t>
  </si>
  <si>
    <t>B070110</t>
  </si>
  <si>
    <t>B070330</t>
  </si>
  <si>
    <t>K100200</t>
  </si>
  <si>
    <t>K100400</t>
  </si>
  <si>
    <t>K300300</t>
  </si>
  <si>
    <t>I480200</t>
  </si>
  <si>
    <t>I480201</t>
  </si>
  <si>
    <t>I480205</t>
  </si>
  <si>
    <t>D500100</t>
  </si>
  <si>
    <t>I120402</t>
  </si>
  <si>
    <t>I120424</t>
  </si>
  <si>
    <t>D500200</t>
  </si>
  <si>
    <t>I120414</t>
  </si>
  <si>
    <t>N100600</t>
  </si>
  <si>
    <t>N100510</t>
  </si>
  <si>
    <t>N100520</t>
  </si>
  <si>
    <t>J540100</t>
  </si>
  <si>
    <t>J540200</t>
  </si>
  <si>
    <t>J540300</t>
  </si>
  <si>
    <t>J400100</t>
  </si>
  <si>
    <t>I150404</t>
  </si>
  <si>
    <t>J110100</t>
  </si>
  <si>
    <t>J110200</t>
  </si>
  <si>
    <t>J100200</t>
  </si>
  <si>
    <t>J200200</t>
  </si>
  <si>
    <t>C400410</t>
  </si>
  <si>
    <t>C400400</t>
  </si>
  <si>
    <t>C400420</t>
  </si>
  <si>
    <t>X600400</t>
  </si>
  <si>
    <t>I150603</t>
  </si>
  <si>
    <t>C100200</t>
  </si>
  <si>
    <t>C100300</t>
  </si>
  <si>
    <t>I463112</t>
  </si>
  <si>
    <t>C510300</t>
  </si>
  <si>
    <t>I460312</t>
  </si>
  <si>
    <t>I460314</t>
  </si>
  <si>
    <t>I460303</t>
  </si>
  <si>
    <t>X100100</t>
  </si>
  <si>
    <t>I460401</t>
  </si>
  <si>
    <t>C100100</t>
  </si>
  <si>
    <t>I460514</t>
  </si>
  <si>
    <t>C500500</t>
  </si>
  <si>
    <t>J550100</t>
  </si>
  <si>
    <t>X500200</t>
  </si>
  <si>
    <t>C700100</t>
  </si>
  <si>
    <t>J620300</t>
  </si>
  <si>
    <t>I470203</t>
  </si>
  <si>
    <t>C400100</t>
  </si>
  <si>
    <t>C400200</t>
  </si>
  <si>
    <t>T440100</t>
  </si>
  <si>
    <t>I470303</t>
  </si>
  <si>
    <t>I470313</t>
  </si>
  <si>
    <t>J590100</t>
  </si>
  <si>
    <t>J590200</t>
  </si>
  <si>
    <t>J590400</t>
  </si>
  <si>
    <t>J590500</t>
  </si>
  <si>
    <t>J450400</t>
  </si>
  <si>
    <t>J450500</t>
  </si>
  <si>
    <t>J450600</t>
  </si>
  <si>
    <t>J450700</t>
  </si>
  <si>
    <t>T401300</t>
  </si>
  <si>
    <t>I470604</t>
  </si>
  <si>
    <t>T400700</t>
  </si>
  <si>
    <t>T400800</t>
  </si>
  <si>
    <t>T600100</t>
  </si>
  <si>
    <t>T600200</t>
  </si>
  <si>
    <t>T401100</t>
  </si>
  <si>
    <t>T401200</t>
  </si>
  <si>
    <t>T404100</t>
  </si>
  <si>
    <t>T400710</t>
  </si>
  <si>
    <t>T400720</t>
  </si>
  <si>
    <t>T400730</t>
  </si>
  <si>
    <t>T400740</t>
  </si>
  <si>
    <t>T400910</t>
  </si>
  <si>
    <t>T440400</t>
  </si>
  <si>
    <t>T410300</t>
  </si>
  <si>
    <t>T640300</t>
  </si>
  <si>
    <t>T640400</t>
  </si>
  <si>
    <t>T640100</t>
  </si>
  <si>
    <t>T400310</t>
  </si>
  <si>
    <t>T650100</t>
  </si>
  <si>
    <t>T650200</t>
  </si>
  <si>
    <t>T660100</t>
  </si>
  <si>
    <t>T660200</t>
  </si>
  <si>
    <t>T660300</t>
  </si>
  <si>
    <t>T400210</t>
  </si>
  <si>
    <t>J200100</t>
  </si>
  <si>
    <t>J200300</t>
  </si>
  <si>
    <t>J400400</t>
  </si>
  <si>
    <t>J400410</t>
  </si>
  <si>
    <t>C410400</t>
  </si>
  <si>
    <t>T440200</t>
  </si>
  <si>
    <t>T650500</t>
  </si>
  <si>
    <t>I480203</t>
  </si>
  <si>
    <t>K300100</t>
  </si>
  <si>
    <t>K610100</t>
  </si>
  <si>
    <t>K610200</t>
  </si>
  <si>
    <t>K500100</t>
  </si>
  <si>
    <t>K100100</t>
  </si>
  <si>
    <t>I100230</t>
  </si>
  <si>
    <t>K100300</t>
  </si>
  <si>
    <t>T300100</t>
  </si>
  <si>
    <t>P131299</t>
  </si>
  <si>
    <t>X600500</t>
  </si>
  <si>
    <t>X600600</t>
  </si>
  <si>
    <t>P150507</t>
  </si>
  <si>
    <t>P150527</t>
  </si>
  <si>
    <t>P150509</t>
  </si>
  <si>
    <t>P430132</t>
  </si>
  <si>
    <t>P430142</t>
  </si>
  <si>
    <t>P430123</t>
  </si>
  <si>
    <t>P430232</t>
  </si>
  <si>
    <t>P430255</t>
  </si>
  <si>
    <t>P430105</t>
  </si>
  <si>
    <t>P430125</t>
  </si>
  <si>
    <t>P430107</t>
  </si>
  <si>
    <t>P430225</t>
  </si>
  <si>
    <t>P430135</t>
  </si>
  <si>
    <t>P430211</t>
  </si>
  <si>
    <t>P430216</t>
  </si>
  <si>
    <t>P430217</t>
  </si>
  <si>
    <t>S990005</t>
  </si>
  <si>
    <t>S990006</t>
  </si>
  <si>
    <t>Governor’s Emergency Education Relief (GEER) Fund under the Coronavirus Aid, Relief, and Economic Security (CARES) Act Fund , TAPS#21B088</t>
  </si>
  <si>
    <t>21B088</t>
  </si>
  <si>
    <t>Enter Agency Number (see allocation tab for the number for your agency); agency name will populate</t>
  </si>
  <si>
    <t>Column [F]  - Indicate if program leads to employment in middle to high wage employment (Mean entry wage &gt;= $12.31/hour and Mean overall wage&gt;= $15.13/hour)(NOTE:  75% of funds must be spent on programs leading to middle-to-high wages)</t>
  </si>
  <si>
    <t>030</t>
  </si>
  <si>
    <t>040</t>
  </si>
  <si>
    <t>060</t>
  </si>
  <si>
    <t>080</t>
  </si>
  <si>
    <t>090</t>
  </si>
  <si>
    <t>110</t>
  </si>
  <si>
    <t>130</t>
  </si>
  <si>
    <t>170</t>
  </si>
  <si>
    <t>180</t>
  </si>
  <si>
    <t>200</t>
  </si>
  <si>
    <t>270</t>
  </si>
  <si>
    <t>290</t>
  </si>
  <si>
    <t>310</t>
  </si>
  <si>
    <t>350</t>
  </si>
  <si>
    <t>360</t>
  </si>
  <si>
    <t>370</t>
  </si>
  <si>
    <t>410</t>
  </si>
  <si>
    <t>420</t>
  </si>
  <si>
    <t>460</t>
  </si>
  <si>
    <t>480</t>
  </si>
  <si>
    <t>490</t>
  </si>
  <si>
    <t>510</t>
  </si>
  <si>
    <t>520</t>
  </si>
  <si>
    <t>530</t>
  </si>
  <si>
    <t>550</t>
  </si>
  <si>
    <t>570</t>
  </si>
  <si>
    <t>580</t>
  </si>
  <si>
    <t>610</t>
  </si>
  <si>
    <t>620</t>
  </si>
  <si>
    <t>660</t>
  </si>
  <si>
    <t>670</t>
  </si>
  <si>
    <t>052</t>
  </si>
  <si>
    <t>062</t>
  </si>
  <si>
    <t>422</t>
  </si>
  <si>
    <t>322</t>
  </si>
  <si>
    <t>642</t>
  </si>
  <si>
    <t>362</t>
  </si>
  <si>
    <t>162</t>
  </si>
  <si>
    <t>032</t>
  </si>
  <si>
    <t>122</t>
  </si>
  <si>
    <t>562</t>
  </si>
  <si>
    <t>352</t>
  </si>
  <si>
    <t>412</t>
  </si>
  <si>
    <t>132</t>
  </si>
  <si>
    <t>402</t>
  </si>
  <si>
    <t>462</t>
  </si>
  <si>
    <t>502</t>
  </si>
  <si>
    <t>512</t>
  </si>
  <si>
    <t>172</t>
  </si>
  <si>
    <t>532</t>
  </si>
  <si>
    <t>542</t>
  </si>
  <si>
    <t>522</t>
  </si>
  <si>
    <t>012</t>
  </si>
  <si>
    <t>592</t>
  </si>
  <si>
    <t>282</t>
  </si>
  <si>
    <t>372</t>
  </si>
  <si>
    <t>482</t>
  </si>
  <si>
    <r>
      <rPr>
        <b/>
        <sz val="12"/>
        <color rgb="FF000000"/>
        <rFont val="Calibri"/>
        <family val="2"/>
        <scheme val="minor"/>
      </rPr>
      <t>PROGRAMMATIC, FISCAL, AND REPORTING ASSURANCES</t>
    </r>
    <r>
      <rPr>
        <sz val="12"/>
        <color rgb="FF000000"/>
        <rFont val="Calibri"/>
        <family val="2"/>
        <scheme val="minor"/>
      </rPr>
      <t xml:space="preserve">
In order to request funding, Local Educational Agency Chief Executive Officer, or his/her authorized representative or the Florida College System president, or his/her authorized representative, agrees to the following assurances:  
</t>
    </r>
    <r>
      <rPr>
        <u/>
        <sz val="12"/>
        <color rgb="FF000000"/>
        <rFont val="Calibri"/>
        <family val="2"/>
        <scheme val="minor"/>
      </rPr>
      <t>Assurance 1</t>
    </r>
    <r>
      <rPr>
        <sz val="12"/>
        <color rgb="FF000000"/>
        <rFont val="Calibri"/>
        <family val="2"/>
        <scheme val="minor"/>
      </rPr>
      <t xml:space="preserve">: The college/district assures it will work with area established non-profits and/or workforce boards in the engagement, completion, and/or placement of participants.  
</t>
    </r>
    <r>
      <rPr>
        <u/>
        <sz val="12"/>
        <color rgb="FF000000"/>
        <rFont val="Calibri"/>
        <family val="2"/>
        <scheme val="minor"/>
      </rPr>
      <t>Assurance 2</t>
    </r>
    <r>
      <rPr>
        <sz val="12"/>
        <color rgb="FF000000"/>
        <rFont val="Calibri"/>
        <family val="2"/>
        <scheme val="minor"/>
      </rPr>
      <t xml:space="preserve">: The college/district will focus on participants who are either furloughed, unemployed, or are employed but at risk of losing their job due to automation or disruption in the local economy as a result of COVID-19.  
</t>
    </r>
    <r>
      <rPr>
        <u/>
        <sz val="12"/>
        <color rgb="FF000000"/>
        <rFont val="Calibri"/>
        <family val="2"/>
        <scheme val="minor"/>
      </rPr>
      <t>Assurance 3</t>
    </r>
    <r>
      <rPr>
        <sz val="12"/>
        <color rgb="FF000000"/>
        <rFont val="Calibri"/>
        <family val="2"/>
        <scheme val="minor"/>
      </rPr>
      <t xml:space="preserve">: The college/district will spend at least 75% of the total funds, including matching funds, on programs that lead to middle to high wage employment. 
</t>
    </r>
    <r>
      <rPr>
        <u/>
        <sz val="12"/>
        <color rgb="FF000000"/>
        <rFont val="Calibri"/>
        <family val="2"/>
        <scheme val="minor"/>
      </rPr>
      <t>Assurance 4</t>
    </r>
    <r>
      <rPr>
        <sz val="12"/>
        <color rgb="FF000000"/>
        <rFont val="Calibri"/>
        <family val="2"/>
        <scheme val="minor"/>
      </rPr>
      <t xml:space="preserve">:  The college/district will spend matching funds of at least 25% of the total CARES Act funds for Rapid Credentialing on the programs identified in their application. 
</t>
    </r>
    <r>
      <rPr>
        <u/>
        <sz val="12"/>
        <color rgb="FF000000"/>
        <rFont val="Calibri"/>
        <family val="2"/>
        <scheme val="minor"/>
      </rPr>
      <t>Assurance 5</t>
    </r>
    <r>
      <rPr>
        <sz val="12"/>
        <color rgb="FF000000"/>
        <rFont val="Calibri"/>
        <family val="2"/>
        <scheme val="minor"/>
      </rPr>
      <t xml:space="preserve">: The college/district will develop a mechanism for tracking and documenting Assurances 1-4. 
</t>
    </r>
    <r>
      <rPr>
        <u/>
        <sz val="12"/>
        <color rgb="FF000000"/>
        <rFont val="Calibri"/>
        <family val="2"/>
        <scheme val="minor"/>
      </rPr>
      <t>Assurance 6</t>
    </r>
    <r>
      <rPr>
        <sz val="12"/>
        <color rgb="FF000000"/>
        <rFont val="Calibri"/>
        <family val="2"/>
        <scheme val="minor"/>
      </rPr>
      <t xml:space="preserve">.The college/district and any other entity that receives GEER funds through the subgrant awarded hereunder will, to the greatest extent practicable, continue to compensate its employees and contractors during the period of any disruptions or closures related to COVID-19 in compliance with Section 18006 of Division B of the CARES Act. In addition, each entity that accepts funds will continue to pay employees and contractors to the greatest extent practicable based on the unique financial circumstances of the entity. CARES Act funds generally will not be used for bonuses, merit pay, or similar expenditures, unless related to disruptions or closures resulting from COVID-19. 
</t>
    </r>
    <r>
      <rPr>
        <u/>
        <sz val="12"/>
        <color rgb="FF000000"/>
        <rFont val="Calibri"/>
        <family val="2"/>
        <scheme val="minor"/>
      </rPr>
      <t xml:space="preserve">Assurance 7: </t>
    </r>
    <r>
      <rPr>
        <sz val="12"/>
        <color rgb="FF000000"/>
        <rFont val="Calibri"/>
        <family val="2"/>
        <scheme val="minor"/>
      </rPr>
      <t xml:space="preserve">The college/district will comply with all reporting requirements, and submit  required bi-annual reports to the Florida Department of Education at such time and in such manner and containing such information as the department may subsequently require. The department may require additional reporting in the future, which may include: documentation of matching funds expenditures, uses of funds by the college/district and demonstration of compliance with Section 18002(c) of the CARES Act, including whether any use of funds was applied to support addressing digital divide and related issues in distance learning; and a description of internal controls the college/district has in place to ensure that funds were used for allowable purposes and in accordance with cash management principles. </t>
    </r>
    <r>
      <rPr>
        <u/>
        <sz val="12"/>
        <color rgb="FF000000"/>
        <rFont val="Calibri"/>
        <family val="2"/>
        <scheme val="minor"/>
      </rPr>
      <t xml:space="preserve"> </t>
    </r>
    <r>
      <rPr>
        <sz val="12"/>
        <color rgb="FF000000"/>
        <rFont val="Calibri"/>
        <family val="2"/>
        <scheme val="minor"/>
      </rPr>
      <t xml:space="preserve"> 
</t>
    </r>
    <r>
      <rPr>
        <u/>
        <sz val="12"/>
        <color rgb="FF000000"/>
        <rFont val="Calibri"/>
        <family val="2"/>
        <scheme val="minor"/>
      </rPr>
      <t>Assurance 8</t>
    </r>
    <r>
      <rPr>
        <sz val="12"/>
        <color rgb="FF000000"/>
        <rFont val="Calibri"/>
        <family val="2"/>
        <scheme val="minor"/>
      </rPr>
      <t xml:space="preserve">: The college/district will cooperate with any examination of records with respect to such funds by making records available for inspection, production, and examination, and authorized individuals available for interview and examination, upon the request of (i) the Florida Department of Education, the Florida Auditor General; (ii) the Department and/or its Inspector General; or (iii) any other federal or state agency, commission, or department in the lawful exercise of its jurisdiction and authority. </t>
    </r>
  </si>
  <si>
    <t>LEA/College Name</t>
  </si>
  <si>
    <t xml:space="preserve">The United States Department of Education (USED) has approved the application from the State of Florida for the CARES Act. LEAs will be allowed to expend funds until September 30, 2022. Pre-award costs will be allowed for allowable costs incurred on or after March 13, 2020. </t>
  </si>
  <si>
    <t>NOTE:  If program is being offered through non-credit program offerings, leave columns [A] and [B] blank. "Non-credit" will populate under program type once program name is entered in column C.</t>
  </si>
  <si>
    <t>Columns [C] - Will pre-populate for programs with a valid CIP or program number; if the program does not have a valid CIP or program number, overwrite the formula and enter the framework program title (Column J must be completed also).</t>
  </si>
  <si>
    <t xml:space="preserve">Describe employer or industry involvement and participation in those workforce programs identified as part of this application.  As result of participation in these programs, how will students be placed into middle to high wage employment? What is/are your method(s) for tracking placement in related employment?
</t>
  </si>
  <si>
    <t>Columns [A] - [B] - Enter a valid CIP or program number in these columns. The program name in Column [C] will populate and columns [A] or [B] will be highlighted if the program is on Appendix A.</t>
  </si>
  <si>
    <t>Column [J] - Briefly justify program need, if credentials are not listed on Appendix A or B</t>
  </si>
  <si>
    <t>Column [I] - Provide the grant funds allocated to the program (total funds allocated must be grant plus 25%)</t>
  </si>
  <si>
    <t>212</t>
  </si>
  <si>
    <t>442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</si>
</sst>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7" formatCode="&quot;$&quot;#,##0.00_);\(&quot;$&quot;#,##0.00\)"/>
    <numFmt numFmtId="44" formatCode="_(&quot;$&quot;* #,##0.00_);_(&quot;$&quot;* \(#,##0.00\);_(&quot;$&quot;* &quot;-&quot;??_);_(@_)"/>
    <numFmt numFmtId="164" formatCode="_([$$-409]* #,##0_);_([$$-409]* \(#,##0\);_([$$-409]* &quot;-&quot;??_);_(@_)"/>
    <numFmt numFmtId="165" formatCode="_(&quot;$&quot;* #,##0_);_(&quot;$&quot;* \(#,##0\);_(&quot;$&quot;* &quot;-&quot;??_);_(@_)"/>
    <numFmt numFmtId="166" formatCode="000"/>
    <numFmt numFmtId="167" formatCode="###0;###0"/>
    <numFmt numFmtId="168" formatCode="_([$$-409]* #,##0.00_);_([$$-409]* \(#,##0.00\);_([$$-409]* &quot;-&quot;??_);_(@_)"/>
  </numFmts>
  <fonts count="67" x14ac:knownFonts="1">
    <font>
      <sz val="11"/>
      <color theme="1"/>
      <name val="Calibri"/>
      <family val="2"/>
      <scheme val="minor"/>
    </font>
    <font>
      <sz val="14"/>
      <name val="Times New Roman"/>
      <family val="1"/>
    </font>
    <font>
      <sz val="14"/>
      <name val="Arial"/>
      <family val="2"/>
    </font>
    <font>
      <sz val="10"/>
      <name val="Times New Roman"/>
      <family val="1"/>
    </font>
    <font>
      <b/>
      <sz val="10"/>
      <name val="Arial"/>
      <family val="2"/>
    </font>
    <font>
      <sz val="8"/>
      <name val="Times New Roman"/>
      <family val="1"/>
    </font>
    <font>
      <b/>
      <sz val="14"/>
      <name val="Times New Roman"/>
      <family val="1"/>
    </font>
    <font>
      <sz val="11"/>
      <name val="Times New Roman"/>
      <family val="1"/>
    </font>
    <font>
      <b/>
      <sz val="12"/>
      <name val="Times New Roman"/>
      <family val="1"/>
    </font>
    <font>
      <sz val="9"/>
      <name val="Times New Roman"/>
      <family val="1"/>
    </font>
    <font>
      <sz val="11"/>
      <color indexed="8"/>
      <name val="Calibri"/>
      <family val="2"/>
    </font>
    <font>
      <sz val="10"/>
      <color rgb="FF000000"/>
      <name val="Times New Roman"/>
      <family val="1"/>
    </font>
    <font>
      <sz val="11"/>
      <color theme="1"/>
      <name val="Calibri"/>
      <family val="2"/>
      <scheme val="minor"/>
    </font>
    <font>
      <b/>
      <sz val="14"/>
      <color theme="4" tint="-0.249977111117893"/>
      <name val="Times New Roman"/>
      <family val="1"/>
    </font>
    <font>
      <sz val="12"/>
      <color rgb="FF000000"/>
      <name val="Times New Roman"/>
      <family val="1"/>
    </font>
    <font>
      <b/>
      <sz val="12"/>
      <color theme="5" tint="-0.249977111117893"/>
      <name val="Times New Roman"/>
      <family val="1"/>
    </font>
    <font>
      <sz val="12"/>
      <color rgb="FF000000"/>
      <name val="Times New Roman"/>
      <family val="1"/>
    </font>
    <font>
      <sz val="12"/>
      <name val="Times New Roman"/>
      <family val="1"/>
    </font>
    <font>
      <sz val="11"/>
      <color rgb="FF006100"/>
      <name val="Calibri"/>
      <family val="2"/>
      <scheme val="minor"/>
    </font>
    <font>
      <sz val="11"/>
      <color rgb="FF9C0006"/>
      <name val="Calibri"/>
      <family val="2"/>
      <scheme val="minor"/>
    </font>
    <font>
      <b/>
      <sz val="14"/>
      <color theme="1"/>
      <name val="Calibri"/>
      <family val="2"/>
      <scheme val="minor"/>
    </font>
    <font>
      <sz val="14"/>
      <color rgb="FF006100"/>
      <name val="Calibri"/>
      <family val="2"/>
      <scheme val="minor"/>
    </font>
    <font>
      <sz val="14"/>
      <color rgb="FF9C0006"/>
      <name val="Calibri"/>
      <family val="2"/>
      <scheme val="minor"/>
    </font>
    <font>
      <sz val="12"/>
      <color theme="1"/>
      <name val="Times New Roman"/>
      <family val="1"/>
    </font>
    <font>
      <b/>
      <sz val="12"/>
      <color theme="1"/>
      <name val="Times New Roman"/>
      <family val="1"/>
    </font>
    <font>
      <sz val="22"/>
      <color rgb="FF262A63"/>
      <name val="Times New Roman"/>
      <family val="1"/>
    </font>
    <font>
      <sz val="22"/>
      <color rgb="FF548DD4"/>
      <name val="Times New Roman"/>
      <family val="1"/>
    </font>
    <font>
      <sz val="12"/>
      <color theme="1"/>
      <name val="Calibri"/>
      <family val="2"/>
      <scheme val="minor"/>
    </font>
    <font>
      <b/>
      <i/>
      <sz val="14"/>
      <color theme="1"/>
      <name val="Times New Roman"/>
      <family val="1"/>
    </font>
    <font>
      <sz val="12"/>
      <name val="Calibri"/>
      <family val="2"/>
      <scheme val="minor"/>
    </font>
    <font>
      <b/>
      <i/>
      <sz val="12"/>
      <color theme="1"/>
      <name val="Times New Roman"/>
      <family val="1"/>
    </font>
    <font>
      <b/>
      <sz val="16"/>
      <color theme="1"/>
      <name val="Times New Roman"/>
      <family val="1"/>
    </font>
    <font>
      <b/>
      <sz val="9.5"/>
      <color rgb="FFFFFFFF"/>
      <name val="Calibri"/>
      <family val="2"/>
    </font>
    <font>
      <b/>
      <sz val="9.5"/>
      <color theme="1"/>
      <name val="Calibri"/>
      <family val="2"/>
    </font>
    <font>
      <sz val="9.5"/>
      <color theme="1"/>
      <name val="Calibri"/>
      <family val="2"/>
    </font>
    <font>
      <b/>
      <i/>
      <sz val="14"/>
      <color theme="1"/>
      <name val="Calibri"/>
      <family val="2"/>
      <scheme val="minor"/>
    </font>
    <font>
      <sz val="14"/>
      <color theme="1"/>
      <name val="Times New Roman"/>
      <family val="1"/>
    </font>
    <font>
      <b/>
      <sz val="22"/>
      <color rgb="FFFFC000"/>
      <name val="Times New Roman"/>
      <family val="1"/>
    </font>
    <font>
      <b/>
      <i/>
      <sz val="20"/>
      <color theme="1"/>
      <name val="Calibri"/>
      <family val="2"/>
      <scheme val="minor"/>
    </font>
    <font>
      <b/>
      <i/>
      <sz val="11"/>
      <color theme="1"/>
      <name val="Times New Roman"/>
      <family val="1"/>
    </font>
    <font>
      <sz val="11"/>
      <color theme="1"/>
      <name val="Times New Roman"/>
      <family val="1"/>
    </font>
    <font>
      <b/>
      <sz val="11"/>
      <color theme="1"/>
      <name val="Times New Roman"/>
      <family val="1"/>
    </font>
    <font>
      <b/>
      <sz val="16"/>
      <color rgb="FFFF0000"/>
      <name val="Times New Roman"/>
      <family val="1"/>
    </font>
    <font>
      <b/>
      <sz val="12"/>
      <color rgb="FFFFFFFF"/>
      <name val="Calibri"/>
      <family val="2"/>
    </font>
    <font>
      <b/>
      <sz val="12"/>
      <color theme="0"/>
      <name val="Times New Roman"/>
      <family val="1"/>
    </font>
    <font>
      <sz val="8"/>
      <color rgb="FF000000"/>
      <name val="Segoe UI"/>
      <family val="2"/>
    </font>
    <font>
      <i/>
      <sz val="11"/>
      <color theme="1"/>
      <name val="Times New Roman"/>
      <family val="1"/>
    </font>
    <font>
      <sz val="9"/>
      <color indexed="81"/>
      <name val="Tahoma"/>
      <family val="2"/>
    </font>
    <font>
      <b/>
      <sz val="9"/>
      <color indexed="81"/>
      <name val="Tahoma"/>
      <family val="2"/>
    </font>
    <font>
      <sz val="11"/>
      <color rgb="FF000000"/>
      <name val="Calibri"/>
      <family val="2"/>
      <scheme val="minor"/>
    </font>
    <font>
      <b/>
      <sz val="12"/>
      <color rgb="FF000000"/>
      <name val="Arial"/>
      <family val="2"/>
    </font>
    <font>
      <sz val="10"/>
      <name val="Arial"/>
      <family val="2"/>
    </font>
    <font>
      <u/>
      <sz val="10"/>
      <name val="Arial"/>
      <family val="2"/>
    </font>
    <font>
      <b/>
      <u/>
      <sz val="10"/>
      <name val="Arial"/>
      <family val="2"/>
    </font>
    <font>
      <sz val="10"/>
      <color rgb="FF000000"/>
      <name val="Arial"/>
      <family val="2"/>
    </font>
    <font>
      <b/>
      <sz val="12"/>
      <name val="Arial"/>
      <family val="2"/>
    </font>
    <font>
      <b/>
      <sz val="9"/>
      <name val="Arial"/>
      <family val="2"/>
    </font>
    <font>
      <b/>
      <sz val="10"/>
      <color rgb="FFFFFFFF"/>
      <name val="Arial"/>
      <family val="2"/>
    </font>
    <font>
      <sz val="8"/>
      <color rgb="FF000000"/>
      <name val="Arial"/>
      <family val="2"/>
    </font>
    <font>
      <sz val="9"/>
      <name val="Arial"/>
      <family val="2"/>
    </font>
    <font>
      <sz val="12"/>
      <name val="Arial"/>
      <family val="2"/>
    </font>
    <font>
      <sz val="12"/>
      <color rgb="FF000000"/>
      <name val="Arial"/>
      <family val="2"/>
    </font>
    <font>
      <u/>
      <sz val="12"/>
      <name val="Arial"/>
      <family val="2"/>
    </font>
    <font>
      <sz val="10"/>
      <color indexed="8"/>
      <name val="Arial"/>
      <family val="2"/>
    </font>
    <font>
      <sz val="12"/>
      <color rgb="FF000000"/>
      <name val="Calibri"/>
      <family val="2"/>
      <scheme val="minor"/>
    </font>
    <font>
      <b/>
      <sz val="12"/>
      <color rgb="FF000000"/>
      <name val="Calibri"/>
      <family val="2"/>
      <scheme val="minor"/>
    </font>
    <font>
      <u/>
      <sz val="12"/>
      <color rgb="FF000000"/>
      <name val="Calibri"/>
      <family val="2"/>
      <scheme val="minor"/>
    </font>
  </fonts>
  <fills count="21">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001F5F"/>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2060"/>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rgb="FFB3B3B3"/>
      </patternFill>
    </fill>
    <fill>
      <patternFill patternType="solid">
        <fgColor rgb="FF404040"/>
      </patternFill>
    </fill>
    <fill>
      <patternFill patternType="solid">
        <fgColor indexed="22"/>
        <bgColor indexed="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dashed">
        <color indexed="64"/>
      </top>
      <bottom style="dashed">
        <color indexed="64"/>
      </bottom>
      <diagonal/>
    </border>
    <border>
      <left/>
      <right/>
      <top/>
      <bottom style="dash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theme="4"/>
      </top>
      <bottom style="thin">
        <color theme="4"/>
      </bottom>
      <diagonal/>
    </border>
    <border>
      <left/>
      <right/>
      <top style="thin">
        <color theme="5"/>
      </top>
      <bottom style="thin">
        <color theme="5"/>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bottom style="medium">
        <color auto="1"/>
      </bottom>
      <diagonal/>
    </border>
    <border>
      <left style="thin">
        <color auto="1"/>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auto="1"/>
      </top>
      <bottom style="medium">
        <color auto="1"/>
      </bottom>
      <diagonal/>
    </border>
    <border>
      <left style="thin">
        <color indexed="64"/>
      </left>
      <right style="thin">
        <color indexed="64"/>
      </right>
      <top style="medium">
        <color auto="1"/>
      </top>
      <bottom style="thin">
        <color indexed="64"/>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s>
  <cellStyleXfs count="8">
    <xf numFmtId="0" fontId="0" fillId="0" borderId="0"/>
    <xf numFmtId="44" fontId="10" fillId="0" borderId="0" applyFont="0" applyFill="0" applyBorder="0" applyAlignment="0" applyProtection="0"/>
    <xf numFmtId="0" fontId="11" fillId="0" borderId="0"/>
    <xf numFmtId="9" fontId="12" fillId="0" borderId="0" applyFont="0" applyFill="0" applyBorder="0" applyAlignment="0" applyProtection="0"/>
    <xf numFmtId="44" fontId="10" fillId="0" borderId="0" applyFon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63" fillId="0" borderId="0"/>
  </cellStyleXfs>
  <cellXfs count="196">
    <xf numFmtId="0" fontId="0" fillId="0" borderId="0" xfId="0"/>
    <xf numFmtId="0" fontId="2" fillId="0" borderId="0" xfId="0" applyFont="1" applyAlignment="1">
      <alignment horizontal="center"/>
    </xf>
    <xf numFmtId="49" fontId="4" fillId="0" borderId="0" xfId="0" applyNumberFormat="1" applyFont="1" applyAlignment="1">
      <alignment horizontal="center"/>
    </xf>
    <xf numFmtId="0" fontId="4" fillId="0" borderId="0" xfId="0" applyFont="1"/>
    <xf numFmtId="0" fontId="6" fillId="0" borderId="0" xfId="0" applyFont="1" applyAlignment="1">
      <alignment vertical="center"/>
    </xf>
    <xf numFmtId="0" fontId="7" fillId="0" borderId="0" xfId="0" applyFont="1" applyAlignment="1">
      <alignment wrapText="1"/>
    </xf>
    <xf numFmtId="0" fontId="3" fillId="0" borderId="0" xfId="0" applyFont="1" applyBorder="1" applyAlignment="1"/>
    <xf numFmtId="0" fontId="6" fillId="0" borderId="0" xfId="0" applyFont="1" applyAlignment="1"/>
    <xf numFmtId="0" fontId="11" fillId="0" borderId="0" xfId="2" applyFill="1" applyBorder="1" applyAlignment="1">
      <alignment horizontal="left" vertical="top" wrapText="1"/>
    </xf>
    <xf numFmtId="0" fontId="11" fillId="0" borderId="0" xfId="2" applyFill="1" applyBorder="1" applyAlignment="1">
      <alignment horizontal="left" vertical="top"/>
    </xf>
    <xf numFmtId="0" fontId="14" fillId="0" borderId="0" xfId="2" applyFont="1" applyFill="1" applyBorder="1" applyAlignment="1">
      <alignment horizontal="left" vertical="top" wrapText="1"/>
    </xf>
    <xf numFmtId="49" fontId="8" fillId="0" borderId="1" xfId="0" applyNumberFormat="1" applyFont="1" applyBorder="1" applyAlignment="1" applyProtection="1">
      <alignment horizontal="center"/>
    </xf>
    <xf numFmtId="0" fontId="16" fillId="0" borderId="0" xfId="2" applyFont="1" applyFill="1" applyBorder="1" applyAlignment="1">
      <alignment horizontal="left" vertical="top" wrapText="1"/>
    </xf>
    <xf numFmtId="0" fontId="17" fillId="0" borderId="2" xfId="0" applyFont="1" applyBorder="1" applyAlignment="1" applyProtection="1">
      <alignment horizontal="center" wrapText="1"/>
      <protection hidden="1"/>
    </xf>
    <xf numFmtId="0" fontId="17" fillId="0" borderId="2" xfId="0" applyFont="1" applyBorder="1" applyAlignment="1" applyProtection="1">
      <alignment horizontal="left" wrapText="1"/>
      <protection hidden="1"/>
    </xf>
    <xf numFmtId="2" fontId="17" fillId="0" borderId="2" xfId="0" applyNumberFormat="1" applyFont="1" applyBorder="1" applyAlignment="1" applyProtection="1">
      <alignment horizontal="center" wrapText="1"/>
      <protection hidden="1"/>
    </xf>
    <xf numFmtId="44" fontId="8" fillId="0" borderId="1" xfId="1" applyFont="1" applyBorder="1" applyAlignment="1" applyProtection="1">
      <alignment horizontal="left"/>
      <protection hidden="1"/>
    </xf>
    <xf numFmtId="0" fontId="8" fillId="0" borderId="2" xfId="0" applyFont="1" applyBorder="1" applyAlignment="1" applyProtection="1">
      <alignment horizontal="center" wrapText="1"/>
    </xf>
    <xf numFmtId="49" fontId="8" fillId="0" borderId="2" xfId="0" applyNumberFormat="1" applyFont="1" applyBorder="1" applyAlignment="1" applyProtection="1">
      <alignment horizontal="center" wrapText="1"/>
    </xf>
    <xf numFmtId="49" fontId="8" fillId="3" borderId="2" xfId="0" applyNumberFormat="1" applyFont="1" applyFill="1" applyBorder="1" applyAlignment="1" applyProtection="1">
      <alignment horizontal="center" wrapText="1"/>
    </xf>
    <xf numFmtId="49" fontId="8" fillId="3" borderId="1" xfId="0" applyNumberFormat="1" applyFont="1" applyFill="1" applyBorder="1" applyAlignment="1" applyProtection="1">
      <alignment horizontal="center"/>
    </xf>
    <xf numFmtId="7" fontId="17" fillId="0" borderId="2" xfId="1" applyNumberFormat="1" applyFont="1" applyBorder="1" applyAlignment="1" applyProtection="1">
      <alignment horizontal="center" wrapText="1"/>
      <protection hidden="1"/>
    </xf>
    <xf numFmtId="7" fontId="17" fillId="0" borderId="2" xfId="1" applyNumberFormat="1" applyFont="1" applyBorder="1" applyAlignment="1" applyProtection="1">
      <alignment horizontal="right" wrapText="1"/>
      <protection hidden="1"/>
    </xf>
    <xf numFmtId="44" fontId="8" fillId="0" borderId="1" xfId="1" applyFont="1" applyBorder="1" applyAlignment="1" applyProtection="1">
      <alignment horizontal="right"/>
      <protection hidden="1"/>
    </xf>
    <xf numFmtId="9" fontId="17" fillId="0" borderId="10" xfId="3" applyFont="1" applyBorder="1" applyAlignment="1" applyProtection="1">
      <alignment wrapText="1"/>
    </xf>
    <xf numFmtId="0" fontId="17" fillId="3" borderId="10" xfId="0" applyFont="1" applyFill="1" applyBorder="1" applyAlignment="1" applyProtection="1">
      <alignment wrapText="1"/>
      <protection locked="0"/>
    </xf>
    <xf numFmtId="9" fontId="17" fillId="0" borderId="1" xfId="3" applyFont="1" applyBorder="1" applyAlignment="1" applyProtection="1">
      <alignment wrapText="1"/>
    </xf>
    <xf numFmtId="0" fontId="17" fillId="3" borderId="1" xfId="0" applyFont="1" applyFill="1" applyBorder="1" applyAlignment="1" applyProtection="1">
      <alignment wrapText="1"/>
      <protection locked="0"/>
    </xf>
    <xf numFmtId="49" fontId="17" fillId="0" borderId="2" xfId="0" applyNumberFormat="1" applyFont="1" applyBorder="1" applyAlignment="1" applyProtection="1">
      <alignment horizontal="left" wrapText="1"/>
      <protection hidden="1"/>
    </xf>
    <xf numFmtId="0" fontId="21" fillId="4" borderId="15" xfId="5" applyFont="1" applyBorder="1" applyAlignment="1">
      <alignment wrapText="1"/>
    </xf>
    <xf numFmtId="9" fontId="21" fillId="4" borderId="16" xfId="5" applyNumberFormat="1" applyFont="1" applyBorder="1" applyAlignment="1">
      <alignment wrapText="1"/>
    </xf>
    <xf numFmtId="0" fontId="22" fillId="5" borderId="17" xfId="6" applyFont="1" applyBorder="1" applyAlignment="1">
      <alignment wrapText="1"/>
    </xf>
    <xf numFmtId="9" fontId="22" fillId="5" borderId="18" xfId="6" applyNumberFormat="1" applyFont="1" applyBorder="1" applyAlignment="1">
      <alignment wrapText="1"/>
    </xf>
    <xf numFmtId="0" fontId="23" fillId="0" borderId="0" xfId="0" applyFont="1" applyAlignment="1">
      <alignment vertical="center"/>
    </xf>
    <xf numFmtId="0" fontId="0" fillId="0" borderId="0" xfId="0" applyAlignment="1"/>
    <xf numFmtId="0" fontId="27" fillId="0" borderId="0" xfId="0" applyFont="1" applyAlignment="1">
      <alignment wrapText="1"/>
    </xf>
    <xf numFmtId="0" fontId="27" fillId="0" borderId="0" xfId="0" applyFont="1" applyAlignment="1">
      <alignment vertical="top" wrapText="1"/>
    </xf>
    <xf numFmtId="0" fontId="25" fillId="0" borderId="0" xfId="0" applyFont="1" applyAlignment="1">
      <alignment horizontal="right" vertical="center"/>
    </xf>
    <xf numFmtId="0" fontId="33" fillId="10" borderId="22" xfId="0" applyFont="1" applyFill="1" applyBorder="1" applyAlignment="1">
      <alignment vertical="center" wrapText="1"/>
    </xf>
    <xf numFmtId="0" fontId="34" fillId="0" borderId="22" xfId="0" applyFont="1" applyBorder="1" applyAlignment="1">
      <alignment horizontal="right" vertical="center"/>
    </xf>
    <xf numFmtId="0" fontId="34" fillId="0" borderId="22" xfId="0" applyFont="1" applyBorder="1" applyAlignment="1">
      <alignment horizontal="right" vertical="center" wrapText="1"/>
    </xf>
    <xf numFmtId="0" fontId="32" fillId="9" borderId="21" xfId="0" applyFont="1" applyFill="1" applyBorder="1" applyAlignment="1">
      <alignment horizontal="center" vertical="center" wrapText="1"/>
    </xf>
    <xf numFmtId="0" fontId="39" fillId="7" borderId="19" xfId="0" applyFont="1" applyFill="1" applyBorder="1" applyAlignment="1">
      <alignment horizontal="center" vertical="center" wrapText="1"/>
    </xf>
    <xf numFmtId="164" fontId="34" fillId="0" borderId="22" xfId="0" applyNumberFormat="1" applyFont="1" applyBorder="1" applyAlignment="1">
      <alignment horizontal="right" vertical="center"/>
    </xf>
    <xf numFmtId="164" fontId="34" fillId="0" borderId="22" xfId="0" applyNumberFormat="1" applyFont="1" applyBorder="1" applyAlignment="1">
      <alignment horizontal="right" vertical="center" wrapText="1"/>
    </xf>
    <xf numFmtId="164" fontId="33" fillId="10" borderId="22" xfId="0" applyNumberFormat="1" applyFont="1" applyFill="1" applyBorder="1" applyAlignment="1">
      <alignment vertical="center" wrapText="1"/>
    </xf>
    <xf numFmtId="2" fontId="17" fillId="13" borderId="2" xfId="0" applyNumberFormat="1" applyFont="1" applyFill="1" applyBorder="1" applyAlignment="1" applyProtection="1">
      <alignment horizontal="center" wrapText="1"/>
      <protection hidden="1"/>
    </xf>
    <xf numFmtId="0" fontId="30" fillId="0" borderId="0" xfId="0" applyFont="1" applyAlignment="1">
      <alignment vertical="top"/>
    </xf>
    <xf numFmtId="0" fontId="40" fillId="0" borderId="0" xfId="0" applyFont="1" applyAlignment="1">
      <alignment vertical="top"/>
    </xf>
    <xf numFmtId="0" fontId="41" fillId="0" borderId="0" xfId="0" applyFont="1" applyAlignment="1">
      <alignment horizontal="center" vertical="top" wrapText="1"/>
    </xf>
    <xf numFmtId="0" fontId="40" fillId="0" borderId="0" xfId="0" applyFont="1" applyAlignment="1">
      <alignment vertical="top" wrapText="1"/>
    </xf>
    <xf numFmtId="0" fontId="23" fillId="0" borderId="0" xfId="0" applyFont="1" applyAlignment="1">
      <alignment vertical="top"/>
    </xf>
    <xf numFmtId="0" fontId="24" fillId="0" borderId="0" xfId="0" applyFont="1" applyAlignment="1">
      <alignment vertical="top"/>
    </xf>
    <xf numFmtId="0" fontId="30" fillId="7" borderId="10" xfId="0" applyFont="1" applyFill="1" applyBorder="1" applyAlignment="1">
      <alignment horizontal="center" vertical="center" wrapText="1"/>
    </xf>
    <xf numFmtId="0" fontId="24" fillId="0" borderId="0" xfId="0" applyFont="1" applyAlignment="1">
      <alignment horizontal="center" vertical="top" wrapText="1"/>
    </xf>
    <xf numFmtId="0" fontId="23" fillId="0" borderId="0" xfId="0" applyFont="1" applyAlignment="1">
      <alignment vertical="top" wrapText="1"/>
    </xf>
    <xf numFmtId="0" fontId="30" fillId="7" borderId="8" xfId="0" applyFont="1" applyFill="1" applyBorder="1" applyAlignment="1">
      <alignment horizontal="center" vertical="center" wrapText="1"/>
    </xf>
    <xf numFmtId="0" fontId="30" fillId="7" borderId="25" xfId="0" applyFont="1" applyFill="1" applyBorder="1" applyAlignment="1">
      <alignment horizontal="center" vertical="center" wrapText="1"/>
    </xf>
    <xf numFmtId="44" fontId="30" fillId="7" borderId="25" xfId="1" applyFont="1" applyFill="1" applyBorder="1" applyAlignment="1">
      <alignment horizontal="center" vertical="center" wrapText="1"/>
    </xf>
    <xf numFmtId="0" fontId="28" fillId="0" borderId="0" xfId="0" applyFont="1" applyAlignment="1">
      <alignment horizontal="centerContinuous" vertical="top"/>
    </xf>
    <xf numFmtId="0" fontId="40" fillId="0" borderId="0" xfId="0" applyFont="1" applyAlignment="1">
      <alignment horizontal="centerContinuous" vertical="top"/>
    </xf>
    <xf numFmtId="0" fontId="28" fillId="0" borderId="20" xfId="0" applyFont="1" applyFill="1" applyBorder="1" applyAlignment="1">
      <alignment horizontal="center" vertical="center" wrapText="1"/>
    </xf>
    <xf numFmtId="0" fontId="32" fillId="9" borderId="21" xfId="0" applyFont="1" applyFill="1" applyBorder="1" applyAlignment="1">
      <alignment horizontal="center" vertical="center"/>
    </xf>
    <xf numFmtId="0" fontId="32" fillId="9" borderId="22" xfId="0" applyFont="1" applyFill="1" applyBorder="1" applyAlignment="1">
      <alignment horizontal="center" vertical="center"/>
    </xf>
    <xf numFmtId="0" fontId="24" fillId="14" borderId="0" xfId="0" applyFont="1" applyFill="1" applyAlignment="1">
      <alignment horizontal="center" vertical="top"/>
    </xf>
    <xf numFmtId="0" fontId="0" fillId="15" borderId="23" xfId="0" applyFill="1" applyBorder="1" applyAlignment="1">
      <alignment horizontal="centerContinuous"/>
    </xf>
    <xf numFmtId="0" fontId="43" fillId="15" borderId="24" xfId="0" applyFont="1" applyFill="1" applyBorder="1" applyAlignment="1">
      <alignment horizontal="centerContinuous" vertical="center"/>
    </xf>
    <xf numFmtId="0" fontId="0" fillId="0" borderId="0" xfId="0" applyFill="1" applyAlignment="1"/>
    <xf numFmtId="0" fontId="30" fillId="7" borderId="7" xfId="0" applyFont="1" applyFill="1" applyBorder="1" applyAlignment="1">
      <alignment horizontal="center" vertical="center" wrapText="1"/>
    </xf>
    <xf numFmtId="0" fontId="30" fillId="7" borderId="9" xfId="0" applyFont="1" applyFill="1" applyBorder="1" applyAlignment="1">
      <alignment horizontal="center" vertical="center" wrapText="1"/>
    </xf>
    <xf numFmtId="44" fontId="40" fillId="0" borderId="0" xfId="1" applyFont="1" applyAlignment="1">
      <alignment vertical="top" wrapText="1"/>
    </xf>
    <xf numFmtId="0" fontId="46" fillId="0" borderId="0" xfId="0" applyFont="1" applyAlignment="1">
      <alignment horizontal="center" vertical="top" wrapText="1"/>
    </xf>
    <xf numFmtId="166" fontId="30" fillId="0" borderId="8" xfId="1" applyNumberFormat="1" applyFont="1" applyFill="1" applyBorder="1" applyAlignment="1">
      <alignment horizontal="center" vertical="center" wrapText="1"/>
    </xf>
    <xf numFmtId="166" fontId="30" fillId="14" borderId="8" xfId="1" applyNumberFormat="1" applyFont="1" applyFill="1" applyBorder="1" applyAlignment="1">
      <alignment horizontal="center" vertical="center" wrapText="1"/>
    </xf>
    <xf numFmtId="0" fontId="30" fillId="0" borderId="0" xfId="0" applyFont="1" applyFill="1" applyAlignment="1">
      <alignment vertical="top"/>
    </xf>
    <xf numFmtId="0" fontId="40" fillId="0" borderId="0" xfId="0" applyFont="1" applyFill="1" applyAlignment="1">
      <alignment vertical="top"/>
    </xf>
    <xf numFmtId="165" fontId="39" fillId="14" borderId="8" xfId="1" applyNumberFormat="1" applyFont="1" applyFill="1" applyBorder="1" applyAlignment="1">
      <alignment horizontal="center" vertical="center" wrapText="1"/>
    </xf>
    <xf numFmtId="44" fontId="30" fillId="7" borderId="10" xfId="1" applyFont="1" applyFill="1" applyBorder="1" applyAlignment="1">
      <alignment horizontal="center" vertical="center" wrapText="1"/>
    </xf>
    <xf numFmtId="0" fontId="23" fillId="11" borderId="10" xfId="0" applyFont="1" applyFill="1" applyBorder="1" applyAlignment="1">
      <alignment horizontal="center" vertical="top"/>
    </xf>
    <xf numFmtId="165" fontId="23" fillId="11" borderId="10" xfId="1" applyNumberFormat="1" applyFont="1" applyFill="1" applyBorder="1" applyAlignment="1">
      <alignment horizontal="center" vertical="top"/>
    </xf>
    <xf numFmtId="0" fontId="44" fillId="16" borderId="2" xfId="0" applyFont="1" applyFill="1" applyBorder="1" applyAlignment="1">
      <alignment horizontal="center" vertical="center" wrapText="1"/>
    </xf>
    <xf numFmtId="0" fontId="24" fillId="8" borderId="26" xfId="0" applyFont="1" applyFill="1" applyBorder="1" applyAlignment="1">
      <alignment vertical="top" wrapText="1"/>
    </xf>
    <xf numFmtId="0" fontId="24" fillId="8" borderId="10" xfId="0" applyFont="1" applyFill="1" applyBorder="1" applyAlignment="1">
      <alignment vertical="top" wrapText="1"/>
    </xf>
    <xf numFmtId="164" fontId="34" fillId="17" borderId="22" xfId="0" applyNumberFormat="1" applyFont="1" applyFill="1" applyBorder="1" applyAlignment="1">
      <alignment horizontal="right" vertical="center"/>
    </xf>
    <xf numFmtId="164" fontId="34" fillId="17" borderId="22" xfId="0" applyNumberFormat="1" applyFont="1" applyFill="1" applyBorder="1" applyAlignment="1">
      <alignment horizontal="right" vertical="center" wrapText="1"/>
    </xf>
    <xf numFmtId="0" fontId="0" fillId="0" borderId="0" xfId="0" applyAlignment="1">
      <alignment vertical="top"/>
    </xf>
    <xf numFmtId="0" fontId="32" fillId="9" borderId="21" xfId="0" applyFont="1" applyFill="1" applyBorder="1" applyAlignment="1">
      <alignment horizontal="center" vertical="top"/>
    </xf>
    <xf numFmtId="0" fontId="32" fillId="9" borderId="22" xfId="0" applyFont="1" applyFill="1" applyBorder="1" applyAlignment="1">
      <alignment horizontal="center" vertical="top"/>
    </xf>
    <xf numFmtId="0" fontId="49" fillId="0" borderId="8" xfId="0" applyFont="1" applyBorder="1" applyAlignment="1">
      <alignment horizontal="center" vertical="top"/>
    </xf>
    <xf numFmtId="0" fontId="49" fillId="0" borderId="8" xfId="0" applyFont="1" applyBorder="1" applyAlignment="1">
      <alignment vertical="top"/>
    </xf>
    <xf numFmtId="0" fontId="0" fillId="0" borderId="0" xfId="0" applyFill="1" applyAlignment="1">
      <alignment vertical="top"/>
    </xf>
    <xf numFmtId="0" fontId="49" fillId="0" borderId="3" xfId="0" applyFont="1" applyBorder="1" applyAlignment="1">
      <alignment vertical="top"/>
    </xf>
    <xf numFmtId="0" fontId="0" fillId="0" borderId="0" xfId="0" applyAlignment="1">
      <alignment horizontal="center" vertical="top"/>
    </xf>
    <xf numFmtId="0" fontId="49" fillId="0" borderId="10" xfId="0" applyFont="1" applyBorder="1" applyAlignment="1">
      <alignment vertical="top" wrapText="1"/>
    </xf>
    <xf numFmtId="0" fontId="49" fillId="0" borderId="10" xfId="0" applyFont="1" applyBorder="1" applyAlignment="1">
      <alignment horizontal="center" vertical="center" wrapText="1"/>
    </xf>
    <xf numFmtId="0" fontId="32" fillId="9" borderId="29" xfId="0" applyFont="1" applyFill="1" applyBorder="1" applyAlignment="1">
      <alignment horizontal="center" vertical="center" wrapText="1"/>
    </xf>
    <xf numFmtId="0" fontId="32" fillId="9" borderId="28" xfId="0" applyFont="1" applyFill="1" applyBorder="1" applyAlignment="1">
      <alignment horizontal="center" vertical="center"/>
    </xf>
    <xf numFmtId="0" fontId="49" fillId="0" borderId="3" xfId="0" applyFont="1" applyBorder="1" applyAlignment="1">
      <alignment horizontal="center" vertical="top"/>
    </xf>
    <xf numFmtId="49" fontId="49" fillId="0" borderId="8" xfId="0" applyNumberFormat="1" applyFont="1" applyBorder="1" applyAlignment="1">
      <alignment horizontal="center" vertical="top"/>
    </xf>
    <xf numFmtId="49" fontId="49" fillId="0" borderId="3" xfId="0" applyNumberFormat="1" applyFont="1" applyBorder="1" applyAlignment="1">
      <alignment horizontal="center" vertical="top"/>
    </xf>
    <xf numFmtId="0" fontId="11" fillId="0" borderId="0" xfId="2" applyAlignment="1">
      <alignment horizontal="left" vertical="top"/>
    </xf>
    <xf numFmtId="0" fontId="4" fillId="0" borderId="0" xfId="2" applyFont="1" applyAlignment="1">
      <alignment horizontal="right"/>
    </xf>
    <xf numFmtId="0" fontId="11" fillId="18" borderId="30" xfId="2" applyFill="1" applyBorder="1" applyAlignment="1">
      <alignment horizontal="center" vertical="center" wrapText="1"/>
    </xf>
    <xf numFmtId="0" fontId="4" fillId="18" borderId="33" xfId="2" applyFont="1" applyFill="1" applyBorder="1" applyAlignment="1">
      <alignment horizontal="center" vertical="center" wrapText="1"/>
    </xf>
    <xf numFmtId="0" fontId="11" fillId="18" borderId="33" xfId="2" applyFill="1" applyBorder="1" applyAlignment="1">
      <alignment horizontal="center" vertical="center" wrapText="1"/>
    </xf>
    <xf numFmtId="0" fontId="11" fillId="18" borderId="36" xfId="2" applyFill="1" applyBorder="1" applyAlignment="1">
      <alignment horizontal="left" vertical="top" wrapText="1"/>
    </xf>
    <xf numFmtId="0" fontId="4" fillId="19" borderId="33" xfId="2" applyFont="1" applyFill="1" applyBorder="1" applyAlignment="1">
      <alignment horizontal="center" vertical="top" wrapText="1"/>
    </xf>
    <xf numFmtId="167" fontId="58" fillId="0" borderId="33" xfId="2" applyNumberFormat="1" applyFont="1" applyBorder="1" applyAlignment="1">
      <alignment horizontal="center" vertical="top" wrapText="1"/>
    </xf>
    <xf numFmtId="0" fontId="11" fillId="0" borderId="33" xfId="2" applyBorder="1" applyAlignment="1">
      <alignment horizontal="left" vertical="top" wrapText="1"/>
    </xf>
    <xf numFmtId="0" fontId="51" fillId="0" borderId="0" xfId="2" applyFont="1" applyAlignment="1">
      <alignment horizontal="left" vertical="top"/>
    </xf>
    <xf numFmtId="0" fontId="11" fillId="0" borderId="0" xfId="2" applyAlignment="1">
      <alignment vertical="top"/>
    </xf>
    <xf numFmtId="0" fontId="59" fillId="0" borderId="0" xfId="2" applyFont="1" applyAlignment="1">
      <alignment horizontal="right" vertical="top"/>
    </xf>
    <xf numFmtId="0" fontId="60" fillId="0" borderId="0" xfId="2" applyFont="1" applyAlignment="1">
      <alignment horizontal="left" vertical="top"/>
    </xf>
    <xf numFmtId="0" fontId="61" fillId="0" borderId="0" xfId="2" applyFont="1" applyAlignment="1">
      <alignment horizontal="left" vertical="top"/>
    </xf>
    <xf numFmtId="0" fontId="49" fillId="0" borderId="8" xfId="0" applyFont="1" applyFill="1" applyBorder="1" applyAlignment="1">
      <alignment horizontal="center" vertical="top"/>
    </xf>
    <xf numFmtId="0" fontId="49" fillId="0" borderId="3" xfId="0" applyFont="1" applyFill="1" applyBorder="1" applyAlignment="1">
      <alignment horizontal="center" vertical="top"/>
    </xf>
    <xf numFmtId="0" fontId="10" fillId="20" borderId="38" xfId="7" applyFont="1" applyFill="1" applyBorder="1" applyAlignment="1">
      <alignment horizontal="center"/>
    </xf>
    <xf numFmtId="0" fontId="10" fillId="0" borderId="39" xfId="7" applyFont="1" applyFill="1" applyBorder="1" applyAlignment="1">
      <alignment wrapText="1"/>
    </xf>
    <xf numFmtId="49" fontId="40" fillId="0" borderId="0" xfId="0" applyNumberFormat="1" applyFont="1" applyAlignment="1">
      <alignment horizontal="center" vertical="top" wrapText="1"/>
    </xf>
    <xf numFmtId="0" fontId="40" fillId="0" borderId="0" xfId="0" applyFont="1" applyAlignment="1">
      <alignment horizontal="center" vertical="top" wrapText="1"/>
    </xf>
    <xf numFmtId="0" fontId="40" fillId="0" borderId="0" xfId="0" applyFont="1" applyAlignment="1">
      <alignment horizontal="center" vertical="top"/>
    </xf>
    <xf numFmtId="49" fontId="34" fillId="0" borderId="21" xfId="0" applyNumberFormat="1" applyFont="1" applyBorder="1" applyAlignment="1">
      <alignment horizontal="right" vertical="center"/>
    </xf>
    <xf numFmtId="49" fontId="34" fillId="0" borderId="21" xfId="0" applyNumberFormat="1" applyFont="1" applyBorder="1" applyAlignment="1">
      <alignment horizontal="right" vertical="center" wrapText="1"/>
    </xf>
    <xf numFmtId="168" fontId="0" fillId="0" borderId="0" xfId="0" applyNumberFormat="1" applyAlignment="1"/>
    <xf numFmtId="0" fontId="13" fillId="0" borderId="11" xfId="2" applyFont="1" applyBorder="1" applyAlignment="1">
      <alignment horizontal="center" vertical="top" wrapText="1"/>
    </xf>
    <xf numFmtId="0" fontId="15" fillId="0" borderId="12" xfId="2" applyFont="1" applyBorder="1" applyAlignment="1">
      <alignment horizontal="center" vertical="top" wrapText="1"/>
    </xf>
    <xf numFmtId="0" fontId="20" fillId="3" borderId="13" xfId="0" applyFont="1" applyFill="1" applyBorder="1" applyAlignment="1">
      <alignment horizontal="center" wrapText="1"/>
    </xf>
    <xf numFmtId="0" fontId="20" fillId="3" borderId="14" xfId="0" applyFont="1" applyFill="1" applyBorder="1" applyAlignment="1">
      <alignment horizontal="center" wrapText="1"/>
    </xf>
    <xf numFmtId="0" fontId="42" fillId="0" borderId="0" xfId="0" applyFont="1" applyAlignment="1">
      <alignment horizontal="center" vertical="center" wrapText="1"/>
    </xf>
    <xf numFmtId="0" fontId="31" fillId="0" borderId="0" xfId="0" applyFont="1" applyAlignment="1">
      <alignment horizontal="center" vertical="center" wrapText="1"/>
    </xf>
    <xf numFmtId="0" fontId="37" fillId="12" borderId="0" xfId="0" applyFont="1" applyFill="1" applyAlignment="1">
      <alignment horizontal="center" vertical="center"/>
    </xf>
    <xf numFmtId="0" fontId="26" fillId="12" borderId="0" xfId="0" applyFont="1" applyFill="1" applyAlignment="1">
      <alignment horizontal="center" vertical="center"/>
    </xf>
    <xf numFmtId="0" fontId="35" fillId="11" borderId="0" xfId="0" applyFont="1" applyFill="1" applyAlignment="1">
      <alignment horizontal="left" vertical="center" wrapText="1"/>
    </xf>
    <xf numFmtId="0" fontId="36" fillId="11" borderId="0" xfId="0" applyFont="1" applyFill="1" applyAlignment="1">
      <alignment horizontal="left" vertical="center" wrapText="1"/>
    </xf>
    <xf numFmtId="0" fontId="38" fillId="0" borderId="0" xfId="0" applyFont="1" applyAlignment="1">
      <alignment horizontal="center" vertical="center"/>
    </xf>
    <xf numFmtId="0" fontId="64" fillId="0" borderId="0" xfId="0" applyFont="1" applyFill="1" applyAlignment="1">
      <alignment horizontal="left" vertical="top" wrapText="1"/>
    </xf>
    <xf numFmtId="0" fontId="30" fillId="7" borderId="10"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6" borderId="2" xfId="0" applyFont="1" applyFill="1" applyBorder="1" applyAlignment="1" applyProtection="1">
      <alignment horizontal="left" vertical="top" wrapText="1"/>
      <protection locked="0"/>
    </xf>
    <xf numFmtId="0" fontId="29" fillId="6" borderId="40" xfId="0" applyFont="1" applyFill="1" applyBorder="1" applyAlignment="1" applyProtection="1">
      <alignment horizontal="left" vertical="top" wrapText="1"/>
      <protection locked="0"/>
    </xf>
    <xf numFmtId="0" fontId="9" fillId="0" borderId="0" xfId="0" applyFont="1" applyBorder="1" applyAlignment="1">
      <alignment horizontal="left"/>
    </xf>
    <xf numFmtId="49" fontId="9" fillId="0" borderId="0" xfId="0" applyNumberFormat="1" applyFont="1" applyAlignment="1">
      <alignment horizontal="left" vertical="top"/>
    </xf>
    <xf numFmtId="0" fontId="8" fillId="0" borderId="0" xfId="0" applyFont="1" applyAlignment="1">
      <alignment horizontal="left"/>
    </xf>
    <xf numFmtId="0" fontId="3" fillId="0" borderId="4" xfId="0" applyFont="1" applyBorder="1" applyAlignment="1">
      <alignment horizontal="left"/>
    </xf>
    <xf numFmtId="0" fontId="8" fillId="0" borderId="0" xfId="0" applyFont="1" applyBorder="1" applyAlignment="1">
      <alignment horizontal="left"/>
    </xf>
    <xf numFmtId="0" fontId="6" fillId="0" borderId="0" xfId="0" applyFont="1" applyAlignment="1">
      <alignment horizontal="left"/>
    </xf>
    <xf numFmtId="0" fontId="7" fillId="0" borderId="0" xfId="0" applyFont="1" applyAlignment="1">
      <alignment horizontal="left" wrapText="1"/>
    </xf>
    <xf numFmtId="0" fontId="3" fillId="0" borderId="5" xfId="0" applyFont="1" applyBorder="1" applyAlignment="1">
      <alignment horizontal="left"/>
    </xf>
    <xf numFmtId="0" fontId="17" fillId="0" borderId="6" xfId="0" applyFont="1" applyBorder="1" applyAlignment="1">
      <alignment horizontal="center" vertical="center"/>
    </xf>
    <xf numFmtId="0" fontId="8" fillId="2" borderId="7" xfId="0" applyFont="1" applyFill="1" applyBorder="1" applyAlignment="1" applyProtection="1">
      <alignment horizontal="right"/>
    </xf>
    <xf numFmtId="0" fontId="8" fillId="2" borderId="8" xfId="0" applyFont="1" applyFill="1" applyBorder="1" applyAlignment="1" applyProtection="1">
      <alignment horizontal="right"/>
    </xf>
    <xf numFmtId="0" fontId="8" fillId="2" borderId="9" xfId="0" applyFont="1" applyFill="1" applyBorder="1" applyAlignment="1" applyProtection="1">
      <alignment horizontal="right"/>
    </xf>
    <xf numFmtId="0" fontId="8" fillId="0" borderId="1" xfId="0" applyFont="1" applyBorder="1" applyAlignment="1" applyProtection="1">
      <alignment horizontal="center"/>
    </xf>
    <xf numFmtId="0" fontId="5" fillId="0" borderId="3" xfId="0" applyFont="1" applyBorder="1" applyAlignment="1">
      <alignment horizontal="left"/>
    </xf>
    <xf numFmtId="49" fontId="5" fillId="0" borderId="0" xfId="0" applyNumberFormat="1" applyFont="1" applyAlignment="1">
      <alignment horizontal="left"/>
    </xf>
    <xf numFmtId="0" fontId="6" fillId="0" borderId="0" xfId="0" applyFont="1" applyAlignment="1">
      <alignment horizontal="left" vertical="center" wrapText="1"/>
    </xf>
    <xf numFmtId="0" fontId="17" fillId="0" borderId="5" xfId="0" applyNumberFormat="1" applyFont="1" applyBorder="1" applyAlignment="1" applyProtection="1">
      <alignment horizontal="left"/>
      <protection hidden="1"/>
    </xf>
    <xf numFmtId="0" fontId="8" fillId="0" borderId="0" xfId="0" applyFont="1" applyFill="1" applyBorder="1" applyAlignment="1">
      <alignment horizontal="left"/>
    </xf>
    <xf numFmtId="0" fontId="17" fillId="0" borderId="0" xfId="0" applyFont="1" applyFill="1" applyBorder="1" applyAlignment="1" applyProtection="1">
      <alignment horizontal="left"/>
      <protection locked="0"/>
    </xf>
    <xf numFmtId="0" fontId="17" fillId="0" borderId="4" xfId="0" applyFont="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xf>
    <xf numFmtId="0" fontId="3" fillId="0" borderId="6" xfId="0" applyFont="1" applyBorder="1" applyAlignment="1">
      <alignment horizontal="center" vertical="center"/>
    </xf>
    <xf numFmtId="0" fontId="9" fillId="0" borderId="3" xfId="0" applyFont="1" applyBorder="1" applyAlignment="1">
      <alignment horizontal="left"/>
    </xf>
    <xf numFmtId="49" fontId="9" fillId="0" borderId="0" xfId="0" applyNumberFormat="1" applyFont="1" applyAlignment="1">
      <alignment horizontal="left"/>
    </xf>
    <xf numFmtId="0" fontId="11" fillId="0" borderId="0" xfId="2" applyAlignment="1">
      <alignment horizontal="left" vertical="top" wrapText="1"/>
    </xf>
    <xf numFmtId="0" fontId="60" fillId="0" borderId="0" xfId="2" applyFont="1" applyAlignment="1">
      <alignment horizontal="left" vertical="top" wrapText="1"/>
    </xf>
    <xf numFmtId="0" fontId="55" fillId="0" borderId="0" xfId="2" applyFont="1" applyAlignment="1">
      <alignment horizontal="left" vertical="top" wrapText="1"/>
    </xf>
    <xf numFmtId="0" fontId="51" fillId="0" borderId="0" xfId="2" applyFont="1" applyAlignment="1">
      <alignment horizontal="left" vertical="top"/>
    </xf>
    <xf numFmtId="0" fontId="51" fillId="0" borderId="0" xfId="2" applyFont="1" applyAlignment="1">
      <alignment horizontal="center" vertical="top"/>
    </xf>
    <xf numFmtId="0" fontId="11" fillId="0" borderId="0" xfId="2" applyAlignment="1">
      <alignment horizontal="center" vertical="top"/>
    </xf>
    <xf numFmtId="0" fontId="11" fillId="0" borderId="0" xfId="2" applyAlignment="1">
      <alignment horizontal="center" vertical="top" wrapText="1"/>
    </xf>
    <xf numFmtId="0" fontId="55" fillId="0" borderId="0" xfId="2" applyFont="1" applyAlignment="1">
      <alignment horizontal="center" vertical="top"/>
    </xf>
    <xf numFmtId="0" fontId="51" fillId="0" borderId="0" xfId="2" applyFont="1" applyAlignment="1">
      <alignment horizontal="left" vertical="top" wrapText="1"/>
    </xf>
    <xf numFmtId="0" fontId="11" fillId="0" borderId="34" xfId="2" applyBorder="1" applyAlignment="1">
      <alignment horizontal="left" vertical="top" wrapText="1"/>
    </xf>
    <xf numFmtId="0" fontId="11" fillId="0" borderId="32" xfId="2" applyBorder="1" applyAlignment="1">
      <alignment horizontal="left" vertical="top" wrapText="1"/>
    </xf>
    <xf numFmtId="0" fontId="11" fillId="0" borderId="35" xfId="2" applyBorder="1" applyAlignment="1">
      <alignment horizontal="left" vertical="top" wrapText="1"/>
    </xf>
    <xf numFmtId="0" fontId="53" fillId="0" borderId="37" xfId="2" applyFont="1" applyBorder="1" applyAlignment="1">
      <alignment horizontal="center" vertical="center"/>
    </xf>
    <xf numFmtId="0" fontId="4" fillId="19" borderId="34" xfId="2" applyFont="1" applyFill="1" applyBorder="1" applyAlignment="1">
      <alignment horizontal="center" vertical="top" wrapText="1"/>
    </xf>
    <xf numFmtId="0" fontId="4" fillId="19" borderId="32" xfId="2" applyFont="1" applyFill="1" applyBorder="1" applyAlignment="1">
      <alignment horizontal="center" vertical="top" wrapText="1"/>
    </xf>
    <xf numFmtId="0" fontId="4" fillId="19" borderId="35" xfId="2" applyFont="1" applyFill="1" applyBorder="1" applyAlignment="1">
      <alignment horizontal="center" vertical="top" wrapText="1"/>
    </xf>
    <xf numFmtId="0" fontId="56" fillId="0" borderId="0" xfId="2" applyFont="1" applyAlignment="1">
      <alignment horizontal="center" vertical="top"/>
    </xf>
    <xf numFmtId="0" fontId="4" fillId="0" borderId="6" xfId="2" applyFont="1" applyBorder="1" applyAlignment="1">
      <alignment horizontal="left" vertical="top" wrapText="1"/>
    </xf>
    <xf numFmtId="0" fontId="4" fillId="18" borderId="31" xfId="2" applyFont="1" applyFill="1" applyBorder="1" applyAlignment="1">
      <alignment horizontal="center" vertical="center" wrapText="1"/>
    </xf>
    <xf numFmtId="0" fontId="4" fillId="18" borderId="32" xfId="2" applyFont="1" applyFill="1" applyBorder="1" applyAlignment="1">
      <alignment horizontal="center" vertical="center" wrapText="1"/>
    </xf>
    <xf numFmtId="0" fontId="4" fillId="18" borderId="34" xfId="2" applyFont="1" applyFill="1" applyBorder="1" applyAlignment="1">
      <alignment horizontal="center" vertical="center" wrapText="1"/>
    </xf>
    <xf numFmtId="0" fontId="11" fillId="18" borderId="34" xfId="2" applyFill="1" applyBorder="1" applyAlignment="1">
      <alignment horizontal="center" vertical="center" wrapText="1"/>
    </xf>
    <xf numFmtId="0" fontId="11" fillId="18" borderId="35" xfId="2" applyFill="1" applyBorder="1" applyAlignment="1">
      <alignment horizontal="center" vertical="center" wrapText="1"/>
    </xf>
    <xf numFmtId="0" fontId="11" fillId="18" borderId="32" xfId="2" applyFill="1" applyBorder="1" applyAlignment="1">
      <alignment horizontal="center" vertical="center" wrapText="1"/>
    </xf>
    <xf numFmtId="0" fontId="51" fillId="0" borderId="0" xfId="2" applyFont="1" applyAlignment="1">
      <alignment horizontal="center" vertical="center"/>
    </xf>
    <xf numFmtId="0" fontId="11" fillId="0" borderId="6" xfId="2" applyBorder="1" applyAlignment="1">
      <alignment horizontal="center" vertical="top"/>
    </xf>
    <xf numFmtId="0" fontId="54" fillId="0" borderId="0" xfId="2" applyFont="1" applyAlignment="1">
      <alignment horizontal="center" vertical="top"/>
    </xf>
    <xf numFmtId="0" fontId="51" fillId="0" borderId="0" xfId="2" applyFont="1" applyAlignment="1">
      <alignment horizontal="left" vertical="center"/>
    </xf>
    <xf numFmtId="0" fontId="43" fillId="15" borderId="27" xfId="0" applyFont="1" applyFill="1" applyBorder="1" applyAlignment="1">
      <alignment horizontal="center" vertical="top"/>
    </xf>
    <xf numFmtId="0" fontId="43" fillId="15" borderId="0" xfId="0" applyFont="1" applyFill="1" applyBorder="1" applyAlignment="1">
      <alignment horizontal="center" vertical="top"/>
    </xf>
  </cellXfs>
  <cellStyles count="8">
    <cellStyle name="Bad" xfId="6" builtinId="27"/>
    <cellStyle name="Currency" xfId="1" builtinId="4"/>
    <cellStyle name="Currency 2" xfId="4"/>
    <cellStyle name="Good" xfId="5" builtinId="26"/>
    <cellStyle name="Normal" xfId="0" builtinId="0"/>
    <cellStyle name="Normal 2" xfId="2"/>
    <cellStyle name="Normal_2021 Programs" xfId="7"/>
    <cellStyle name="Percent" xfId="3" builtinId="5"/>
  </cellStyles>
  <dxfs count="13">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s>
  <tableStyles count="0" defaultTableStyle="TableStyleMedium9" defaultPivotStyle="PivotStyleLight16"/>
  <colors>
    <mruColors>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0</xdr:row>
      <xdr:rowOff>152400</xdr:rowOff>
    </xdr:from>
    <xdr:to>
      <xdr:col>8</xdr:col>
      <xdr:colOff>438150</xdr:colOff>
      <xdr:row>2</xdr:row>
      <xdr:rowOff>790343</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2600" y="152400"/>
          <a:ext cx="3562350" cy="1018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xdr:row>
          <xdr:rowOff>0</xdr:rowOff>
        </xdr:from>
        <xdr:to>
          <xdr:col>0</xdr:col>
          <xdr:colOff>7219950</xdr:colOff>
          <xdr:row>6</xdr:row>
          <xdr:rowOff>104775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By checking this box, I hereby certify that the Florida College System institution or district agency head, or designated representative, agrees to all Assurances, and will abide by all federal, state and local laws.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438150</xdr:colOff>
      <xdr:row>68</xdr:row>
      <xdr:rowOff>47625</xdr:rowOff>
    </xdr:from>
    <xdr:to>
      <xdr:col>8</xdr:col>
      <xdr:colOff>342900</xdr:colOff>
      <xdr:row>69</xdr:row>
      <xdr:rowOff>285750</xdr:rowOff>
    </xdr:to>
    <xdr:pic>
      <xdr:nvPicPr>
        <xdr:cNvPr id="2" name="Picture 1" descr="FDOE Logo_Small (2)">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0" y="17040225"/>
          <a:ext cx="2095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453091</xdr:colOff>
      <xdr:row>33</xdr:row>
      <xdr:rowOff>29884</xdr:rowOff>
    </xdr:from>
    <xdr:to>
      <xdr:col>8</xdr:col>
      <xdr:colOff>357841</xdr:colOff>
      <xdr:row>34</xdr:row>
      <xdr:rowOff>239060</xdr:rowOff>
    </xdr:to>
    <xdr:pic>
      <xdr:nvPicPr>
        <xdr:cNvPr id="3" name="Picture 1" descr="FDOE Logo_Small (2)">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2441" y="8478559"/>
          <a:ext cx="2095500" cy="456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597647</xdr:colOff>
      <xdr:row>117</xdr:row>
      <xdr:rowOff>22412</xdr:rowOff>
    </xdr:from>
    <xdr:to>
      <xdr:col>8</xdr:col>
      <xdr:colOff>502397</xdr:colOff>
      <xdr:row>118</xdr:row>
      <xdr:rowOff>228787</xdr:rowOff>
    </xdr:to>
    <xdr:pic>
      <xdr:nvPicPr>
        <xdr:cNvPr id="4" name="Picture 1" descr="FDOE Logo_Small (2)">
          <a:extLst>
            <a:ext uri="{FF2B5EF4-FFF2-40B4-BE49-F238E27FC236}">
              <a16:creationId xmlns:a16="http://schemas.microsoft.com/office/drawing/2014/main" xmlns=""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36997" y="28511687"/>
          <a:ext cx="20955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438150</xdr:colOff>
      <xdr:row>103</xdr:row>
      <xdr:rowOff>47625</xdr:rowOff>
    </xdr:from>
    <xdr:to>
      <xdr:col>8</xdr:col>
      <xdr:colOff>342900</xdr:colOff>
      <xdr:row>104</xdr:row>
      <xdr:rowOff>285750</xdr:rowOff>
    </xdr:to>
    <xdr:pic>
      <xdr:nvPicPr>
        <xdr:cNvPr id="5" name="Picture 1" descr="FDOE Logo_Small (2)">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0" y="25584150"/>
          <a:ext cx="2095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85725</xdr:colOff>
      <xdr:row>2</xdr:row>
      <xdr:rowOff>219075</xdr:rowOff>
    </xdr:from>
    <xdr:to>
      <xdr:col>9</xdr:col>
      <xdr:colOff>447675</xdr:colOff>
      <xdr:row>4</xdr:row>
      <xdr:rowOff>180974</xdr:rowOff>
    </xdr:to>
    <xdr:sp macro="" textlink="">
      <xdr:nvSpPr>
        <xdr:cNvPr id="2" name="TextBox 1">
          <a:extLst>
            <a:ext uri="{FF2B5EF4-FFF2-40B4-BE49-F238E27FC236}">
              <a16:creationId xmlns:a16="http://schemas.microsoft.com/office/drawing/2014/main" xmlns="" id="{00000000-0008-0000-0A00-000002000000}"/>
            </a:ext>
          </a:extLst>
        </xdr:cNvPr>
        <xdr:cNvSpPr txBox="1"/>
      </xdr:nvSpPr>
      <xdr:spPr>
        <a:xfrm>
          <a:off x="6467475" y="1381125"/>
          <a:ext cx="1295400" cy="5524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TAPS Number</a:t>
          </a:r>
        </a:p>
        <a:p>
          <a:r>
            <a:rPr lang="en-US" sz="1000" b="1">
              <a:latin typeface="Arial" panose="020B0604020202020204" pitchFamily="34" charset="0"/>
              <a:cs typeface="Arial" panose="020B0604020202020204" pitchFamily="34" charset="0"/>
            </a:rPr>
            <a:t>21B088</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Table1" displayName="Table1" ref="A2:B105" totalsRowShown="0" headerRowDxfId="12" dataDxfId="11">
  <autoFilter ref="A2:B105"/>
  <tableColumns count="2">
    <tableColumn id="1" name="Code" dataDxfId="10"/>
    <tableColumn id="2" name="Description" dataDxfId="9"/>
  </tableColumns>
  <tableStyleInfo name="TableStyleLight2" showFirstColumn="0" showLastColumn="0" showRowStripes="1" showColumnStripes="0"/>
</table>
</file>

<file path=xl/tables/table2.xml><?xml version="1.0" encoding="utf-8"?>
<table xmlns="http://schemas.openxmlformats.org/spreadsheetml/2006/main" id="2" name="Table2" displayName="Table2" ref="A108:B152" totalsRowShown="0" headerRowDxfId="8" dataDxfId="7">
  <autoFilter ref="A108:B152"/>
  <tableColumns count="2">
    <tableColumn id="1" name="Code" dataDxfId="6"/>
    <tableColumn id="2" name="Description" dataDxfId="5"/>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5"/>
  <sheetViews>
    <sheetView workbookViewId="0">
      <selection activeCell="M47" sqref="M47"/>
    </sheetView>
  </sheetViews>
  <sheetFormatPr defaultRowHeight="15" x14ac:dyDescent="0.25"/>
  <cols>
    <col min="1" max="1" width="11.5703125" bestFit="1" customWidth="1"/>
  </cols>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1:N119"/>
  <sheetViews>
    <sheetView zoomScaleNormal="100" zoomScaleSheetLayoutView="55" workbookViewId="0">
      <selection activeCell="A103" sqref="A103:D103"/>
    </sheetView>
  </sheetViews>
  <sheetFormatPr defaultRowHeight="15" x14ac:dyDescent="0.25"/>
  <cols>
    <col min="1" max="1" width="14.5703125" customWidth="1"/>
    <col min="2" max="2" width="12" customWidth="1"/>
    <col min="3" max="3" width="79.42578125" bestFit="1" customWidth="1"/>
    <col min="4" max="4" width="12.28515625" bestFit="1" customWidth="1"/>
    <col min="5" max="5" width="16.5703125" customWidth="1"/>
    <col min="6" max="6" width="15.7109375" customWidth="1"/>
    <col min="7" max="7" width="16.140625" customWidth="1"/>
    <col min="8" max="8" width="16.7109375" bestFit="1" customWidth="1"/>
    <col min="9" max="9" width="16.140625" customWidth="1"/>
    <col min="10" max="10" width="3.140625" customWidth="1"/>
    <col min="11" max="11" width="3.5703125" customWidth="1"/>
  </cols>
  <sheetData>
    <row r="1" spans="1:11" ht="38.1" customHeight="1" x14ac:dyDescent="0.3">
      <c r="A1" s="161" t="s">
        <v>0</v>
      </c>
      <c r="B1" s="162"/>
      <c r="C1" s="162"/>
      <c r="D1" s="162"/>
      <c r="E1" s="162"/>
      <c r="F1" s="162"/>
      <c r="G1" s="162"/>
      <c r="H1" s="162"/>
      <c r="I1" s="162"/>
      <c r="J1" s="1"/>
      <c r="K1" s="1"/>
    </row>
    <row r="2" spans="1:11" ht="30" customHeight="1" x14ac:dyDescent="0.25">
      <c r="A2" s="143" t="s">
        <v>1</v>
      </c>
      <c r="B2" s="143"/>
      <c r="C2" s="143"/>
      <c r="D2" s="157"/>
      <c r="E2" s="157"/>
      <c r="F2" s="157"/>
      <c r="G2" s="157"/>
      <c r="H2" s="157"/>
      <c r="I2" s="157"/>
      <c r="J2" s="1"/>
      <c r="K2" s="1"/>
    </row>
    <row r="3" spans="1:11" ht="30" customHeight="1" x14ac:dyDescent="0.25">
      <c r="A3" s="158" t="s">
        <v>2</v>
      </c>
      <c r="B3" s="158"/>
      <c r="C3" s="158"/>
      <c r="D3" s="159"/>
      <c r="E3" s="159"/>
      <c r="F3" s="159"/>
      <c r="G3" s="159"/>
      <c r="H3" s="159"/>
      <c r="I3" s="159"/>
      <c r="J3" s="1"/>
      <c r="K3" s="1"/>
    </row>
    <row r="4" spans="1:11" ht="30" customHeight="1" x14ac:dyDescent="0.25">
      <c r="A4" s="145" t="s">
        <v>3</v>
      </c>
      <c r="B4" s="145"/>
      <c r="C4" s="145"/>
      <c r="D4" s="160" t="s">
        <v>1619</v>
      </c>
      <c r="E4" s="160"/>
      <c r="F4" s="160"/>
      <c r="G4" s="160"/>
      <c r="H4" s="160"/>
      <c r="I4" s="160"/>
      <c r="J4" s="1"/>
      <c r="K4" s="1"/>
    </row>
    <row r="5" spans="1:11" ht="15" customHeight="1" x14ac:dyDescent="0.25">
      <c r="A5" s="163"/>
      <c r="B5" s="163"/>
      <c r="C5" s="163"/>
      <c r="D5" s="163"/>
      <c r="E5" s="163"/>
      <c r="F5" s="163"/>
      <c r="G5" s="163"/>
      <c r="H5" s="163"/>
      <c r="I5" s="163"/>
      <c r="J5" s="1"/>
      <c r="K5" s="1"/>
    </row>
    <row r="6" spans="1:11" s="3" customFormat="1" ht="15.75" x14ac:dyDescent="0.25">
      <c r="A6" s="11" t="s">
        <v>4</v>
      </c>
      <c r="B6" s="11" t="s">
        <v>5</v>
      </c>
      <c r="C6" s="11" t="s">
        <v>6</v>
      </c>
      <c r="D6" s="11" t="s">
        <v>7</v>
      </c>
      <c r="E6" s="11" t="s">
        <v>8</v>
      </c>
      <c r="F6" s="11" t="s">
        <v>9</v>
      </c>
      <c r="G6" s="20" t="s">
        <v>10</v>
      </c>
      <c r="H6" s="20" t="s">
        <v>11</v>
      </c>
      <c r="I6" s="20" t="s">
        <v>12</v>
      </c>
      <c r="J6" s="2"/>
      <c r="K6" s="2"/>
    </row>
    <row r="7" spans="1:11" s="3" customFormat="1" ht="63" x14ac:dyDescent="0.25">
      <c r="A7" s="17" t="s">
        <v>13</v>
      </c>
      <c r="B7" s="17" t="s">
        <v>14</v>
      </c>
      <c r="C7" s="17" t="s">
        <v>760</v>
      </c>
      <c r="D7" s="18" t="s">
        <v>15</v>
      </c>
      <c r="E7" s="17" t="s">
        <v>16</v>
      </c>
      <c r="F7" s="18" t="s">
        <v>17</v>
      </c>
      <c r="G7" s="19" t="s">
        <v>18</v>
      </c>
      <c r="H7" s="19" t="s">
        <v>19</v>
      </c>
      <c r="I7" s="19" t="s">
        <v>20</v>
      </c>
    </row>
    <row r="8" spans="1:11" ht="15.75" x14ac:dyDescent="0.25">
      <c r="A8" s="13"/>
      <c r="B8" s="13"/>
      <c r="C8" s="14"/>
      <c r="D8" s="46" t="s">
        <v>223</v>
      </c>
      <c r="E8" s="22">
        <v>0</v>
      </c>
      <c r="F8" s="18"/>
      <c r="G8" s="19"/>
      <c r="H8" s="19"/>
      <c r="I8" s="19"/>
    </row>
    <row r="9" spans="1:11" ht="15.75" x14ac:dyDescent="0.25">
      <c r="A9" s="13"/>
      <c r="B9" s="13"/>
      <c r="C9" s="14"/>
      <c r="D9" s="46"/>
      <c r="E9" s="22">
        <v>0</v>
      </c>
      <c r="F9" s="18"/>
      <c r="G9" s="19"/>
      <c r="H9" s="19"/>
      <c r="I9" s="19"/>
    </row>
    <row r="10" spans="1:11" ht="15.75" x14ac:dyDescent="0.25">
      <c r="A10" s="13"/>
      <c r="B10" s="13"/>
      <c r="C10" s="14"/>
      <c r="D10" s="46"/>
      <c r="E10" s="22">
        <v>0</v>
      </c>
      <c r="F10" s="18"/>
      <c r="G10" s="19"/>
      <c r="H10" s="19"/>
      <c r="I10" s="19"/>
    </row>
    <row r="11" spans="1:11" ht="15.75" x14ac:dyDescent="0.25">
      <c r="A11" s="13"/>
      <c r="B11" s="13"/>
      <c r="C11" s="14"/>
      <c r="D11" s="46"/>
      <c r="E11" s="22">
        <v>0</v>
      </c>
      <c r="F11" s="18"/>
      <c r="G11" s="19"/>
      <c r="H11" s="19"/>
      <c r="I11" s="19"/>
    </row>
    <row r="12" spans="1:11" ht="15.75" x14ac:dyDescent="0.25">
      <c r="A12" s="13"/>
      <c r="B12" s="13"/>
      <c r="C12" s="14"/>
      <c r="D12" s="46"/>
      <c r="E12" s="22">
        <v>0</v>
      </c>
      <c r="F12" s="18"/>
      <c r="G12" s="19"/>
      <c r="H12" s="19"/>
      <c r="I12" s="19"/>
    </row>
    <row r="13" spans="1:11" ht="15.75" x14ac:dyDescent="0.25">
      <c r="A13" s="13"/>
      <c r="B13" s="13"/>
      <c r="C13" s="14"/>
      <c r="D13" s="46"/>
      <c r="E13" s="22">
        <v>0</v>
      </c>
      <c r="F13" s="18"/>
      <c r="G13" s="19"/>
      <c r="H13" s="19"/>
      <c r="I13" s="19"/>
    </row>
    <row r="14" spans="1:11" ht="15.75" x14ac:dyDescent="0.25">
      <c r="A14" s="13"/>
      <c r="B14" s="13"/>
      <c r="C14" s="14"/>
      <c r="D14" s="46"/>
      <c r="E14" s="22">
        <v>0</v>
      </c>
      <c r="F14" s="18"/>
      <c r="G14" s="19"/>
      <c r="H14" s="19"/>
      <c r="I14" s="19"/>
    </row>
    <row r="15" spans="1:11" ht="15.75" x14ac:dyDescent="0.25">
      <c r="A15" s="13"/>
      <c r="B15" s="13"/>
      <c r="C15" s="14"/>
      <c r="D15" s="46"/>
      <c r="E15" s="22">
        <v>0</v>
      </c>
      <c r="F15" s="18"/>
      <c r="G15" s="19"/>
      <c r="H15" s="19"/>
      <c r="I15" s="19"/>
    </row>
    <row r="16" spans="1:11" ht="15.75" x14ac:dyDescent="0.25">
      <c r="A16" s="13"/>
      <c r="B16" s="13"/>
      <c r="C16" s="14"/>
      <c r="D16" s="46"/>
      <c r="E16" s="22">
        <v>0</v>
      </c>
      <c r="F16" s="18"/>
      <c r="G16" s="19"/>
      <c r="H16" s="19"/>
      <c r="I16" s="19"/>
    </row>
    <row r="17" spans="1:14" ht="15.75" x14ac:dyDescent="0.25">
      <c r="A17" s="13"/>
      <c r="B17" s="13"/>
      <c r="C17" s="14"/>
      <c r="D17" s="46"/>
      <c r="E17" s="22">
        <v>0</v>
      </c>
      <c r="F17" s="18"/>
      <c r="G17" s="19"/>
      <c r="H17" s="19"/>
      <c r="I17" s="19"/>
    </row>
    <row r="18" spans="1:14" ht="15.75" x14ac:dyDescent="0.25">
      <c r="A18" s="13"/>
      <c r="B18" s="13"/>
      <c r="C18" s="14"/>
      <c r="D18" s="46"/>
      <c r="E18" s="22">
        <v>0</v>
      </c>
      <c r="F18" s="18"/>
      <c r="G18" s="19"/>
      <c r="H18" s="19"/>
      <c r="I18" s="19"/>
    </row>
    <row r="19" spans="1:14" ht="15.75" x14ac:dyDescent="0.25">
      <c r="A19" s="13"/>
      <c r="B19" s="13"/>
      <c r="C19" s="14"/>
      <c r="D19" s="46"/>
      <c r="E19" s="22">
        <v>0</v>
      </c>
      <c r="F19" s="18"/>
      <c r="G19" s="19"/>
      <c r="H19" s="19"/>
      <c r="I19" s="19"/>
    </row>
    <row r="20" spans="1:14" ht="15.75" x14ac:dyDescent="0.25">
      <c r="A20" s="13"/>
      <c r="B20" s="13"/>
      <c r="C20" s="14"/>
      <c r="D20" s="46"/>
      <c r="E20" s="22">
        <v>0</v>
      </c>
      <c r="F20" s="18"/>
      <c r="G20" s="19"/>
      <c r="H20" s="19"/>
      <c r="I20" s="19"/>
    </row>
    <row r="21" spans="1:14" ht="15.75" x14ac:dyDescent="0.25">
      <c r="A21" s="13"/>
      <c r="B21" s="13"/>
      <c r="C21" s="14"/>
      <c r="D21" s="46"/>
      <c r="E21" s="22">
        <v>0</v>
      </c>
      <c r="F21" s="18"/>
      <c r="G21" s="19"/>
      <c r="H21" s="19"/>
      <c r="I21" s="19"/>
    </row>
    <row r="22" spans="1:14" ht="15.75" x14ac:dyDescent="0.25">
      <c r="A22" s="13"/>
      <c r="B22" s="13"/>
      <c r="C22" s="14"/>
      <c r="D22" s="46"/>
      <c r="E22" s="22">
        <v>0</v>
      </c>
      <c r="F22" s="18"/>
      <c r="G22" s="19"/>
      <c r="H22" s="19"/>
      <c r="I22" s="19"/>
    </row>
    <row r="23" spans="1:14" ht="15.75" x14ac:dyDescent="0.25">
      <c r="A23" s="13"/>
      <c r="B23" s="13"/>
      <c r="C23" s="14"/>
      <c r="D23" s="46"/>
      <c r="E23" s="22">
        <v>0</v>
      </c>
      <c r="F23" s="18"/>
      <c r="G23" s="19"/>
      <c r="H23" s="19"/>
      <c r="I23" s="19"/>
    </row>
    <row r="24" spans="1:14" ht="15.75" x14ac:dyDescent="0.25">
      <c r="A24" s="13"/>
      <c r="B24" s="13"/>
      <c r="C24" s="14"/>
      <c r="D24" s="46"/>
      <c r="E24" s="22">
        <v>0</v>
      </c>
      <c r="F24" s="18"/>
      <c r="G24" s="19"/>
      <c r="H24" s="19"/>
      <c r="I24" s="19"/>
    </row>
    <row r="25" spans="1:14" ht="15.75" x14ac:dyDescent="0.25">
      <c r="A25" s="13"/>
      <c r="B25" s="13"/>
      <c r="C25" s="14"/>
      <c r="D25" s="46"/>
      <c r="E25" s="22">
        <v>0</v>
      </c>
      <c r="F25" s="18"/>
      <c r="G25" s="19"/>
      <c r="H25" s="19"/>
      <c r="I25" s="19"/>
    </row>
    <row r="26" spans="1:14" ht="15.75" x14ac:dyDescent="0.25">
      <c r="A26" s="13"/>
      <c r="B26" s="13"/>
      <c r="C26" s="14"/>
      <c r="D26" s="46"/>
      <c r="E26" s="22">
        <v>0</v>
      </c>
      <c r="F26" s="18"/>
      <c r="G26" s="19"/>
      <c r="H26" s="19"/>
      <c r="I26" s="19"/>
    </row>
    <row r="27" spans="1:14" ht="15.75" x14ac:dyDescent="0.25">
      <c r="A27" s="13"/>
      <c r="B27" s="13"/>
      <c r="C27" s="14"/>
      <c r="D27" s="46"/>
      <c r="E27" s="22">
        <v>0</v>
      </c>
      <c r="F27" s="18"/>
      <c r="G27" s="19"/>
      <c r="H27" s="19"/>
      <c r="I27" s="19"/>
    </row>
    <row r="28" spans="1:14" ht="15.75" x14ac:dyDescent="0.25">
      <c r="A28" s="13"/>
      <c r="B28" s="13"/>
      <c r="C28" s="14"/>
      <c r="D28" s="46"/>
      <c r="E28" s="22">
        <v>0</v>
      </c>
      <c r="F28" s="26"/>
      <c r="G28" s="27"/>
      <c r="H28" s="27"/>
      <c r="I28" s="27"/>
    </row>
    <row r="29" spans="1:14" ht="15.75" x14ac:dyDescent="0.25">
      <c r="A29" s="13"/>
      <c r="B29" s="13"/>
      <c r="C29" s="14"/>
      <c r="D29" s="46"/>
      <c r="E29" s="22">
        <v>0</v>
      </c>
      <c r="F29" s="26"/>
      <c r="G29" s="27"/>
      <c r="H29" s="27"/>
      <c r="I29" s="27"/>
    </row>
    <row r="30" spans="1:14" ht="15.75" x14ac:dyDescent="0.25">
      <c r="A30" s="13"/>
      <c r="B30" s="13"/>
      <c r="C30" s="14"/>
      <c r="D30" s="46"/>
      <c r="E30" s="22">
        <v>0</v>
      </c>
      <c r="F30" s="26"/>
      <c r="G30" s="27"/>
      <c r="H30" s="27"/>
      <c r="I30" s="27"/>
    </row>
    <row r="31" spans="1:14" ht="18.75" x14ac:dyDescent="0.25">
      <c r="A31" s="13"/>
      <c r="B31" s="13"/>
      <c r="C31" s="14"/>
      <c r="D31" s="46"/>
      <c r="E31" s="22">
        <v>0</v>
      </c>
      <c r="F31" s="26"/>
      <c r="G31" s="27"/>
      <c r="H31" s="27"/>
      <c r="I31" s="27"/>
      <c r="J31" s="4"/>
      <c r="K31" s="4"/>
      <c r="L31" s="4"/>
      <c r="M31" s="4"/>
      <c r="N31" s="4"/>
    </row>
    <row r="32" spans="1:14" ht="15.75" x14ac:dyDescent="0.25">
      <c r="A32" s="13"/>
      <c r="B32" s="13"/>
      <c r="C32" s="14"/>
      <c r="D32" s="46"/>
      <c r="E32" s="22">
        <v>0</v>
      </c>
      <c r="F32" s="26"/>
      <c r="G32" s="27"/>
      <c r="H32" s="27"/>
      <c r="I32" s="27"/>
      <c r="J32" s="5"/>
      <c r="K32" s="5"/>
      <c r="L32" s="5"/>
      <c r="M32" s="5"/>
      <c r="N32" s="5"/>
    </row>
    <row r="33" spans="1:14" ht="15.75" x14ac:dyDescent="0.25">
      <c r="A33" s="150" t="s">
        <v>21</v>
      </c>
      <c r="B33" s="151"/>
      <c r="C33" s="151"/>
      <c r="D33" s="152"/>
      <c r="E33" s="23">
        <f>SUM(E8:E32)</f>
        <v>0</v>
      </c>
      <c r="F33" s="153"/>
      <c r="G33" s="153"/>
      <c r="H33" s="153"/>
      <c r="I33" s="153"/>
      <c r="J33" s="5"/>
      <c r="K33" s="5"/>
      <c r="L33" s="5"/>
      <c r="M33" s="5"/>
      <c r="N33" s="5"/>
    </row>
    <row r="34" spans="1:14" ht="20.100000000000001" customHeight="1" x14ac:dyDescent="0.25">
      <c r="A34" s="164" t="s">
        <v>183</v>
      </c>
      <c r="B34" s="164"/>
      <c r="C34" s="164"/>
      <c r="D34" s="164"/>
      <c r="E34" s="164"/>
      <c r="F34" s="164"/>
      <c r="G34" s="164"/>
      <c r="H34" s="164"/>
      <c r="I34" s="164"/>
    </row>
    <row r="35" spans="1:14" ht="20.100000000000001" customHeight="1" x14ac:dyDescent="0.25">
      <c r="A35" s="165" t="s">
        <v>30</v>
      </c>
      <c r="B35" s="165"/>
      <c r="C35" s="165"/>
      <c r="D35" s="165"/>
      <c r="E35" s="165"/>
      <c r="F35" s="165"/>
      <c r="G35" s="165"/>
      <c r="H35" s="165"/>
      <c r="I35" s="165"/>
    </row>
    <row r="36" spans="1:14" ht="38.1" customHeight="1" x14ac:dyDescent="0.3">
      <c r="A36" s="161" t="s">
        <v>0</v>
      </c>
      <c r="B36" s="162"/>
      <c r="C36" s="162"/>
      <c r="D36" s="162"/>
      <c r="E36" s="162"/>
      <c r="F36" s="162"/>
      <c r="G36" s="162"/>
      <c r="H36" s="162"/>
      <c r="I36" s="162"/>
      <c r="J36" s="1"/>
      <c r="K36" s="1"/>
    </row>
    <row r="37" spans="1:14" ht="30" customHeight="1" x14ac:dyDescent="0.25">
      <c r="A37" s="143" t="s">
        <v>1</v>
      </c>
      <c r="B37" s="143"/>
      <c r="C37" s="143"/>
      <c r="D37" s="157"/>
      <c r="E37" s="157"/>
      <c r="F37" s="157"/>
      <c r="G37" s="157"/>
      <c r="H37" s="157"/>
      <c r="I37" s="157"/>
      <c r="J37" s="1"/>
      <c r="K37" s="1"/>
    </row>
    <row r="38" spans="1:14" ht="30" customHeight="1" x14ac:dyDescent="0.25">
      <c r="A38" s="158" t="s">
        <v>2</v>
      </c>
      <c r="B38" s="158"/>
      <c r="C38" s="158"/>
      <c r="D38" s="159"/>
      <c r="E38" s="159"/>
      <c r="F38" s="159"/>
      <c r="G38" s="159"/>
      <c r="H38" s="159"/>
      <c r="I38" s="159"/>
      <c r="J38" s="1"/>
      <c r="K38" s="1"/>
    </row>
    <row r="39" spans="1:14" ht="30" customHeight="1" x14ac:dyDescent="0.25">
      <c r="A39" s="145" t="s">
        <v>3</v>
      </c>
      <c r="B39" s="145"/>
      <c r="C39" s="145"/>
      <c r="D39" s="160" t="str">
        <f>D4</f>
        <v>21B088</v>
      </c>
      <c r="E39" s="160"/>
      <c r="F39" s="160"/>
      <c r="G39" s="160"/>
      <c r="H39" s="160"/>
      <c r="I39" s="160"/>
      <c r="J39" s="1"/>
      <c r="K39" s="1"/>
    </row>
    <row r="40" spans="1:14" ht="15" customHeight="1" x14ac:dyDescent="0.25">
      <c r="A40" s="149"/>
      <c r="B40" s="149"/>
      <c r="C40" s="149"/>
      <c r="D40" s="149"/>
      <c r="E40" s="149"/>
      <c r="F40" s="149"/>
      <c r="G40" s="149"/>
      <c r="H40" s="149"/>
      <c r="I40" s="149"/>
      <c r="J40" s="1"/>
      <c r="K40" s="1"/>
    </row>
    <row r="41" spans="1:14" s="3" customFormat="1" ht="15.75" x14ac:dyDescent="0.25">
      <c r="A41" s="11" t="s">
        <v>4</v>
      </c>
      <c r="B41" s="11" t="s">
        <v>5</v>
      </c>
      <c r="C41" s="11" t="s">
        <v>6</v>
      </c>
      <c r="D41" s="11" t="s">
        <v>7</v>
      </c>
      <c r="E41" s="11" t="s">
        <v>8</v>
      </c>
      <c r="F41" s="11" t="s">
        <v>9</v>
      </c>
      <c r="G41" s="20" t="s">
        <v>10</v>
      </c>
      <c r="H41" s="20" t="s">
        <v>11</v>
      </c>
      <c r="I41" s="20" t="s">
        <v>12</v>
      </c>
      <c r="J41" s="2"/>
      <c r="K41" s="2"/>
    </row>
    <row r="42" spans="1:14" s="3" customFormat="1" ht="63" x14ac:dyDescent="0.25">
      <c r="A42" s="17" t="s">
        <v>13</v>
      </c>
      <c r="B42" s="17" t="s">
        <v>14</v>
      </c>
      <c r="C42" s="17" t="s">
        <v>760</v>
      </c>
      <c r="D42" s="18" t="s">
        <v>15</v>
      </c>
      <c r="E42" s="17" t="s">
        <v>16</v>
      </c>
      <c r="F42" s="18" t="s">
        <v>17</v>
      </c>
      <c r="G42" s="19" t="s">
        <v>18</v>
      </c>
      <c r="H42" s="19" t="s">
        <v>19</v>
      </c>
      <c r="I42" s="19" t="s">
        <v>20</v>
      </c>
    </row>
    <row r="43" spans="1:14" ht="15.75" x14ac:dyDescent="0.25">
      <c r="A43" s="13"/>
      <c r="B43" s="13"/>
      <c r="C43" s="28" t="s">
        <v>181</v>
      </c>
      <c r="D43" s="15"/>
      <c r="E43" s="21">
        <v>0</v>
      </c>
      <c r="F43" s="24"/>
      <c r="G43" s="25"/>
      <c r="H43" s="25"/>
      <c r="I43" s="25"/>
      <c r="J43" s="5"/>
      <c r="K43" s="5"/>
      <c r="L43" s="5"/>
      <c r="M43" s="5"/>
      <c r="N43" s="5"/>
    </row>
    <row r="44" spans="1:14" ht="15.75" x14ac:dyDescent="0.25">
      <c r="A44" s="13"/>
      <c r="B44" s="13"/>
      <c r="C44" s="14"/>
      <c r="D44" s="15"/>
      <c r="E44" s="21">
        <v>0</v>
      </c>
      <c r="F44" s="24"/>
      <c r="G44" s="25"/>
      <c r="H44" s="25"/>
      <c r="I44" s="25"/>
      <c r="J44" s="5"/>
      <c r="K44" s="5"/>
      <c r="L44" s="5"/>
      <c r="M44" s="5"/>
      <c r="N44" s="5"/>
    </row>
    <row r="45" spans="1:14" ht="15.75" x14ac:dyDescent="0.25">
      <c r="A45" s="13"/>
      <c r="B45" s="13"/>
      <c r="C45" s="14"/>
      <c r="D45" s="15"/>
      <c r="E45" s="21">
        <v>0</v>
      </c>
      <c r="F45" s="24"/>
      <c r="G45" s="25"/>
      <c r="H45" s="25"/>
      <c r="I45" s="25"/>
      <c r="J45" s="5"/>
      <c r="K45" s="5"/>
      <c r="L45" s="5"/>
      <c r="M45" s="5"/>
      <c r="N45" s="5"/>
    </row>
    <row r="46" spans="1:14" ht="15.75" x14ac:dyDescent="0.25">
      <c r="A46" s="13"/>
      <c r="B46" s="13"/>
      <c r="C46" s="14"/>
      <c r="D46" s="15"/>
      <c r="E46" s="21">
        <v>0</v>
      </c>
      <c r="F46" s="24"/>
      <c r="G46" s="25"/>
      <c r="H46" s="25"/>
      <c r="I46" s="25"/>
      <c r="J46" s="5"/>
      <c r="K46" s="5"/>
      <c r="L46" s="5"/>
      <c r="M46" s="5"/>
      <c r="N46" s="5"/>
    </row>
    <row r="47" spans="1:14" ht="15.75" x14ac:dyDescent="0.25">
      <c r="A47" s="13"/>
      <c r="B47" s="13"/>
      <c r="C47" s="14"/>
      <c r="D47" s="15"/>
      <c r="E47" s="21">
        <v>0</v>
      </c>
      <c r="F47" s="24"/>
      <c r="G47" s="25"/>
      <c r="H47" s="25"/>
      <c r="I47" s="25"/>
      <c r="J47" s="5"/>
      <c r="K47" s="5"/>
      <c r="L47" s="5"/>
      <c r="M47" s="5"/>
      <c r="N47" s="5"/>
    </row>
    <row r="48" spans="1:14" ht="15.75" x14ac:dyDescent="0.25">
      <c r="A48" s="13"/>
      <c r="B48" s="13"/>
      <c r="C48" s="14"/>
      <c r="D48" s="15"/>
      <c r="E48" s="21">
        <v>0</v>
      </c>
      <c r="F48" s="24"/>
      <c r="G48" s="25"/>
      <c r="H48" s="25"/>
      <c r="I48" s="25"/>
      <c r="J48" s="5"/>
      <c r="K48" s="5"/>
      <c r="L48" s="5"/>
      <c r="M48" s="5"/>
      <c r="N48" s="5"/>
    </row>
    <row r="49" spans="1:14" ht="15.75" x14ac:dyDescent="0.25">
      <c r="A49" s="13"/>
      <c r="B49" s="13"/>
      <c r="C49" s="14"/>
      <c r="D49" s="15"/>
      <c r="E49" s="21">
        <v>0</v>
      </c>
      <c r="F49" s="24"/>
      <c r="G49" s="25"/>
      <c r="H49" s="25"/>
      <c r="I49" s="25"/>
      <c r="J49" s="5"/>
      <c r="K49" s="5"/>
      <c r="L49" s="5"/>
      <c r="M49" s="5"/>
      <c r="N49" s="5"/>
    </row>
    <row r="50" spans="1:14" ht="15.75" x14ac:dyDescent="0.25">
      <c r="A50" s="13"/>
      <c r="B50" s="13"/>
      <c r="C50" s="14"/>
      <c r="D50" s="15"/>
      <c r="E50" s="21">
        <v>0</v>
      </c>
      <c r="F50" s="24"/>
      <c r="G50" s="25"/>
      <c r="H50" s="25"/>
      <c r="I50" s="25"/>
      <c r="J50" s="5"/>
      <c r="K50" s="5"/>
      <c r="L50" s="5"/>
      <c r="M50" s="5"/>
      <c r="N50" s="5"/>
    </row>
    <row r="51" spans="1:14" ht="15.75" x14ac:dyDescent="0.25">
      <c r="A51" s="13"/>
      <c r="B51" s="13"/>
      <c r="C51" s="14"/>
      <c r="D51" s="15"/>
      <c r="E51" s="21">
        <v>0</v>
      </c>
      <c r="F51" s="24"/>
      <c r="G51" s="25"/>
      <c r="H51" s="25"/>
      <c r="I51" s="25"/>
      <c r="J51" s="5"/>
      <c r="K51" s="5"/>
      <c r="L51" s="5"/>
      <c r="M51" s="5"/>
      <c r="N51" s="5"/>
    </row>
    <row r="52" spans="1:14" ht="15.75" x14ac:dyDescent="0.25">
      <c r="A52" s="13"/>
      <c r="B52" s="13"/>
      <c r="C52" s="14"/>
      <c r="D52" s="15"/>
      <c r="E52" s="21">
        <v>0</v>
      </c>
      <c r="F52" s="24"/>
      <c r="G52" s="25"/>
      <c r="H52" s="25"/>
      <c r="I52" s="25"/>
      <c r="J52" s="5"/>
      <c r="K52" s="5"/>
      <c r="L52" s="5"/>
      <c r="M52" s="5"/>
      <c r="N52" s="5"/>
    </row>
    <row r="53" spans="1:14" ht="15.75" x14ac:dyDescent="0.25">
      <c r="A53" s="13"/>
      <c r="B53" s="13"/>
      <c r="C53" s="14"/>
      <c r="D53" s="15"/>
      <c r="E53" s="21">
        <v>0</v>
      </c>
      <c r="F53" s="24"/>
      <c r="G53" s="25"/>
      <c r="H53" s="25"/>
      <c r="I53" s="25"/>
      <c r="J53" s="5"/>
      <c r="K53" s="5"/>
      <c r="L53" s="5"/>
      <c r="M53" s="5"/>
      <c r="N53" s="5"/>
    </row>
    <row r="54" spans="1:14" ht="15.75" x14ac:dyDescent="0.25">
      <c r="A54" s="13"/>
      <c r="B54" s="13"/>
      <c r="C54" s="14"/>
      <c r="D54" s="15"/>
      <c r="E54" s="21">
        <v>0</v>
      </c>
      <c r="F54" s="24"/>
      <c r="G54" s="25"/>
      <c r="H54" s="25"/>
      <c r="I54" s="25"/>
      <c r="J54" s="5"/>
      <c r="K54" s="5"/>
      <c r="L54" s="5"/>
      <c r="M54" s="5"/>
      <c r="N54" s="5"/>
    </row>
    <row r="55" spans="1:14" ht="15.75" x14ac:dyDescent="0.25">
      <c r="A55" s="13"/>
      <c r="B55" s="13"/>
      <c r="C55" s="14"/>
      <c r="D55" s="15"/>
      <c r="E55" s="21">
        <v>0</v>
      </c>
      <c r="F55" s="24"/>
      <c r="G55" s="25"/>
      <c r="H55" s="25"/>
      <c r="I55" s="25"/>
      <c r="J55" s="5"/>
      <c r="K55" s="5"/>
      <c r="L55" s="5"/>
      <c r="M55" s="5"/>
      <c r="N55" s="5"/>
    </row>
    <row r="56" spans="1:14" ht="15.75" x14ac:dyDescent="0.25">
      <c r="A56" s="13"/>
      <c r="B56" s="13"/>
      <c r="C56" s="14"/>
      <c r="D56" s="15"/>
      <c r="E56" s="21">
        <v>0</v>
      </c>
      <c r="F56" s="24"/>
      <c r="G56" s="25"/>
      <c r="H56" s="25"/>
      <c r="I56" s="25"/>
      <c r="J56" s="5"/>
      <c r="K56" s="5"/>
      <c r="L56" s="5"/>
      <c r="M56" s="5"/>
      <c r="N56" s="5"/>
    </row>
    <row r="57" spans="1:14" ht="15.75" x14ac:dyDescent="0.25">
      <c r="A57" s="13"/>
      <c r="B57" s="13"/>
      <c r="C57" s="14"/>
      <c r="D57" s="15"/>
      <c r="E57" s="21">
        <v>0</v>
      </c>
      <c r="F57" s="24"/>
      <c r="G57" s="25"/>
      <c r="H57" s="25"/>
      <c r="I57" s="25"/>
      <c r="J57" s="5"/>
      <c r="K57" s="5"/>
      <c r="L57" s="5"/>
      <c r="M57" s="5"/>
      <c r="N57" s="5"/>
    </row>
    <row r="58" spans="1:14" ht="15.75" x14ac:dyDescent="0.25">
      <c r="A58" s="13"/>
      <c r="B58" s="13"/>
      <c r="C58" s="14"/>
      <c r="D58" s="15"/>
      <c r="E58" s="21">
        <v>0</v>
      </c>
      <c r="F58" s="24"/>
      <c r="G58" s="25"/>
      <c r="H58" s="25"/>
      <c r="I58" s="25"/>
      <c r="J58" s="5"/>
      <c r="K58" s="5"/>
      <c r="L58" s="5"/>
      <c r="M58" s="5"/>
      <c r="N58" s="5"/>
    </row>
    <row r="59" spans="1:14" ht="15.75" x14ac:dyDescent="0.25">
      <c r="A59" s="13"/>
      <c r="B59" s="13"/>
      <c r="C59" s="14"/>
      <c r="D59" s="15"/>
      <c r="E59" s="21">
        <v>0</v>
      </c>
      <c r="F59" s="24"/>
      <c r="G59" s="25"/>
      <c r="H59" s="25"/>
      <c r="I59" s="25"/>
      <c r="J59" s="5"/>
      <c r="K59" s="5"/>
      <c r="L59" s="5"/>
      <c r="M59" s="5"/>
      <c r="N59" s="5"/>
    </row>
    <row r="60" spans="1:14" ht="15.75" x14ac:dyDescent="0.25">
      <c r="A60" s="13"/>
      <c r="B60" s="13"/>
      <c r="C60" s="14"/>
      <c r="D60" s="15"/>
      <c r="E60" s="21">
        <v>0</v>
      </c>
      <c r="F60" s="24"/>
      <c r="G60" s="25"/>
      <c r="H60" s="25"/>
      <c r="I60" s="25"/>
      <c r="J60" s="5"/>
      <c r="K60" s="5"/>
      <c r="L60" s="5"/>
      <c r="M60" s="5"/>
      <c r="N60" s="5"/>
    </row>
    <row r="61" spans="1:14" ht="15.75" x14ac:dyDescent="0.25">
      <c r="A61" s="13"/>
      <c r="B61" s="13"/>
      <c r="C61" s="14"/>
      <c r="D61" s="15"/>
      <c r="E61" s="21">
        <v>0</v>
      </c>
      <c r="F61" s="24"/>
      <c r="G61" s="25"/>
      <c r="H61" s="25"/>
      <c r="I61" s="25"/>
      <c r="J61" s="6"/>
      <c r="K61" s="6"/>
      <c r="L61" s="6"/>
      <c r="M61" s="6"/>
      <c r="N61" s="6"/>
    </row>
    <row r="62" spans="1:14" ht="15.75" x14ac:dyDescent="0.25">
      <c r="A62" s="13"/>
      <c r="B62" s="13"/>
      <c r="C62" s="14"/>
      <c r="D62" s="15"/>
      <c r="E62" s="21">
        <v>0</v>
      </c>
      <c r="F62" s="24"/>
      <c r="G62" s="25"/>
      <c r="H62" s="25"/>
      <c r="I62" s="25"/>
      <c r="J62" s="6"/>
      <c r="K62" s="6"/>
      <c r="L62" s="6"/>
      <c r="M62" s="6"/>
      <c r="N62" s="6"/>
    </row>
    <row r="63" spans="1:14" ht="15.75" x14ac:dyDescent="0.25">
      <c r="A63" s="13"/>
      <c r="B63" s="13"/>
      <c r="C63" s="14"/>
      <c r="D63" s="15"/>
      <c r="E63" s="21">
        <v>0</v>
      </c>
      <c r="F63" s="24"/>
      <c r="G63" s="25"/>
      <c r="H63" s="25"/>
      <c r="I63" s="25"/>
      <c r="J63" s="6"/>
      <c r="K63" s="6"/>
      <c r="L63" s="6"/>
      <c r="M63" s="6"/>
      <c r="N63" s="6"/>
    </row>
    <row r="64" spans="1:14" ht="15.75" x14ac:dyDescent="0.25">
      <c r="A64" s="13"/>
      <c r="B64" s="13"/>
      <c r="C64" s="14"/>
      <c r="D64" s="15"/>
      <c r="E64" s="21">
        <v>0</v>
      </c>
      <c r="F64" s="24"/>
      <c r="G64" s="25"/>
      <c r="H64" s="25"/>
      <c r="I64" s="25"/>
      <c r="J64" s="6"/>
      <c r="K64" s="6"/>
      <c r="L64" s="6"/>
      <c r="M64" s="6"/>
      <c r="N64" s="6"/>
    </row>
    <row r="65" spans="1:14" ht="18.75" x14ac:dyDescent="0.3">
      <c r="A65" s="13"/>
      <c r="B65" s="13"/>
      <c r="C65" s="14"/>
      <c r="D65" s="15"/>
      <c r="E65" s="21">
        <v>0</v>
      </c>
      <c r="F65" s="24"/>
      <c r="G65" s="25"/>
      <c r="H65" s="25"/>
      <c r="I65" s="25"/>
      <c r="J65" s="7"/>
      <c r="K65" s="7"/>
      <c r="L65" s="7"/>
      <c r="M65" s="7"/>
      <c r="N65" s="7"/>
    </row>
    <row r="66" spans="1:14" ht="15.75" x14ac:dyDescent="0.25">
      <c r="A66" s="13"/>
      <c r="B66" s="13"/>
      <c r="C66" s="14"/>
      <c r="D66" s="15"/>
      <c r="E66" s="21">
        <v>0</v>
      </c>
      <c r="F66" s="24"/>
      <c r="G66" s="25"/>
      <c r="H66" s="25"/>
      <c r="I66" s="25"/>
      <c r="J66" s="5"/>
      <c r="K66" s="5"/>
      <c r="L66" s="5"/>
      <c r="M66" s="5"/>
      <c r="N66" s="5"/>
    </row>
    <row r="67" spans="1:14" ht="15.75" x14ac:dyDescent="0.25">
      <c r="A67" s="13"/>
      <c r="B67" s="13"/>
      <c r="C67" s="14"/>
      <c r="D67" s="15"/>
      <c r="E67" s="21">
        <v>0</v>
      </c>
      <c r="F67" s="24"/>
      <c r="G67" s="25"/>
      <c r="H67" s="25"/>
      <c r="I67" s="25"/>
      <c r="J67" s="6"/>
      <c r="K67" s="6"/>
      <c r="L67" s="6"/>
      <c r="M67" s="6"/>
      <c r="N67" s="6"/>
    </row>
    <row r="68" spans="1:14" ht="15.75" x14ac:dyDescent="0.25">
      <c r="A68" s="150" t="s">
        <v>21</v>
      </c>
      <c r="B68" s="151"/>
      <c r="C68" s="151"/>
      <c r="D68" s="152"/>
      <c r="E68" s="16">
        <f>E33+SUM(E43:E67)</f>
        <v>0</v>
      </c>
      <c r="F68" s="153"/>
      <c r="G68" s="153"/>
      <c r="H68" s="153"/>
      <c r="I68" s="153"/>
    </row>
    <row r="69" spans="1:14" ht="20.100000000000001" customHeight="1" x14ac:dyDescent="0.25">
      <c r="A69" s="154" t="s">
        <v>183</v>
      </c>
      <c r="B69" s="154"/>
      <c r="C69" s="154"/>
      <c r="D69" s="154"/>
      <c r="E69" s="154"/>
      <c r="F69" s="154"/>
      <c r="G69" s="154"/>
      <c r="H69" s="154"/>
      <c r="I69" s="154"/>
    </row>
    <row r="70" spans="1:14" ht="20.100000000000001" customHeight="1" x14ac:dyDescent="0.25">
      <c r="A70" s="155" t="s">
        <v>30</v>
      </c>
      <c r="B70" s="155"/>
      <c r="C70" s="155"/>
      <c r="D70" s="155"/>
      <c r="E70" s="155"/>
      <c r="F70" s="155"/>
      <c r="G70" s="155"/>
      <c r="H70" s="155"/>
      <c r="I70" s="155"/>
    </row>
    <row r="71" spans="1:14" ht="38.1" customHeight="1" x14ac:dyDescent="0.3">
      <c r="A71" s="161" t="s">
        <v>0</v>
      </c>
      <c r="B71" s="162"/>
      <c r="C71" s="162"/>
      <c r="D71" s="162"/>
      <c r="E71" s="162"/>
      <c r="F71" s="162"/>
      <c r="G71" s="162"/>
      <c r="H71" s="162"/>
      <c r="I71" s="162"/>
      <c r="J71" s="1"/>
      <c r="K71" s="1"/>
    </row>
    <row r="72" spans="1:14" ht="30" customHeight="1" x14ac:dyDescent="0.25">
      <c r="A72" s="143" t="s">
        <v>1</v>
      </c>
      <c r="B72" s="143"/>
      <c r="C72" s="143"/>
      <c r="D72" s="157"/>
      <c r="E72" s="157"/>
      <c r="F72" s="157"/>
      <c r="G72" s="157"/>
      <c r="H72" s="157"/>
      <c r="I72" s="157"/>
      <c r="J72" s="1"/>
      <c r="K72" s="1"/>
    </row>
    <row r="73" spans="1:14" ht="30" customHeight="1" x14ac:dyDescent="0.25">
      <c r="A73" s="158" t="s">
        <v>2</v>
      </c>
      <c r="B73" s="158"/>
      <c r="C73" s="158"/>
      <c r="D73" s="159"/>
      <c r="E73" s="159"/>
      <c r="F73" s="159"/>
      <c r="G73" s="159"/>
      <c r="H73" s="159"/>
      <c r="I73" s="159"/>
      <c r="J73" s="1"/>
      <c r="K73" s="1"/>
    </row>
    <row r="74" spans="1:14" ht="30" customHeight="1" x14ac:dyDescent="0.25">
      <c r="A74" s="145" t="s">
        <v>3</v>
      </c>
      <c r="B74" s="145"/>
      <c r="C74" s="145"/>
      <c r="D74" s="160" t="str">
        <f>D4</f>
        <v>21B088</v>
      </c>
      <c r="E74" s="160"/>
      <c r="F74" s="160"/>
      <c r="G74" s="160"/>
      <c r="H74" s="160"/>
      <c r="I74" s="160"/>
      <c r="J74" s="1"/>
      <c r="K74" s="1"/>
    </row>
    <row r="75" spans="1:14" ht="15" customHeight="1" x14ac:dyDescent="0.25">
      <c r="A75" s="149"/>
      <c r="B75" s="149"/>
      <c r="C75" s="149"/>
      <c r="D75" s="149"/>
      <c r="E75" s="149"/>
      <c r="F75" s="149"/>
      <c r="G75" s="149"/>
      <c r="H75" s="149"/>
      <c r="I75" s="149"/>
      <c r="J75" s="1"/>
      <c r="K75" s="1"/>
    </row>
    <row r="76" spans="1:14" s="3" customFormat="1" ht="15.75" x14ac:dyDescent="0.25">
      <c r="A76" s="11" t="s">
        <v>4</v>
      </c>
      <c r="B76" s="11" t="s">
        <v>5</v>
      </c>
      <c r="C76" s="11" t="s">
        <v>6</v>
      </c>
      <c r="D76" s="11" t="s">
        <v>7</v>
      </c>
      <c r="E76" s="11" t="s">
        <v>8</v>
      </c>
      <c r="F76" s="11" t="s">
        <v>9</v>
      </c>
      <c r="G76" s="20" t="s">
        <v>10</v>
      </c>
      <c r="H76" s="20" t="s">
        <v>11</v>
      </c>
      <c r="I76" s="20" t="s">
        <v>12</v>
      </c>
      <c r="J76" s="2"/>
      <c r="K76" s="2"/>
    </row>
    <row r="77" spans="1:14" s="3" customFormat="1" ht="63" x14ac:dyDescent="0.25">
      <c r="A77" s="17" t="s">
        <v>13</v>
      </c>
      <c r="B77" s="17" t="s">
        <v>14</v>
      </c>
      <c r="C77" s="17" t="s">
        <v>760</v>
      </c>
      <c r="D77" s="18" t="s">
        <v>15</v>
      </c>
      <c r="E77" s="17" t="s">
        <v>16</v>
      </c>
      <c r="F77" s="18" t="s">
        <v>17</v>
      </c>
      <c r="G77" s="19" t="s">
        <v>18</v>
      </c>
      <c r="H77" s="19" t="s">
        <v>19</v>
      </c>
      <c r="I77" s="19" t="s">
        <v>20</v>
      </c>
    </row>
    <row r="78" spans="1:14" ht="15.75" x14ac:dyDescent="0.25">
      <c r="A78" s="13"/>
      <c r="B78" s="13"/>
      <c r="C78" s="28" t="s">
        <v>181</v>
      </c>
      <c r="D78" s="15"/>
      <c r="E78" s="21">
        <v>0</v>
      </c>
      <c r="F78" s="24"/>
      <c r="G78" s="25"/>
      <c r="H78" s="25"/>
      <c r="I78" s="25"/>
      <c r="J78" s="5"/>
      <c r="K78" s="5"/>
      <c r="L78" s="5"/>
      <c r="M78" s="5"/>
      <c r="N78" s="5"/>
    </row>
    <row r="79" spans="1:14" ht="15.75" x14ac:dyDescent="0.25">
      <c r="A79" s="13"/>
      <c r="B79" s="13"/>
      <c r="C79" s="14"/>
      <c r="D79" s="15"/>
      <c r="E79" s="21">
        <v>0</v>
      </c>
      <c r="F79" s="24"/>
      <c r="G79" s="25"/>
      <c r="H79" s="25"/>
      <c r="I79" s="25"/>
      <c r="J79" s="5"/>
      <c r="K79" s="5"/>
      <c r="L79" s="5"/>
      <c r="M79" s="5"/>
      <c r="N79" s="5"/>
    </row>
    <row r="80" spans="1:14" ht="15.75" x14ac:dyDescent="0.25">
      <c r="A80" s="13"/>
      <c r="B80" s="13"/>
      <c r="C80" s="14"/>
      <c r="D80" s="15"/>
      <c r="E80" s="21">
        <v>0</v>
      </c>
      <c r="F80" s="24"/>
      <c r="G80" s="25"/>
      <c r="H80" s="25"/>
      <c r="I80" s="25"/>
      <c r="J80" s="5"/>
      <c r="K80" s="5"/>
      <c r="L80" s="5"/>
      <c r="M80" s="5"/>
      <c r="N80" s="5"/>
    </row>
    <row r="81" spans="1:14" ht="15.75" x14ac:dyDescent="0.25">
      <c r="A81" s="13"/>
      <c r="B81" s="13"/>
      <c r="C81" s="14"/>
      <c r="D81" s="15"/>
      <c r="E81" s="21">
        <v>0</v>
      </c>
      <c r="F81" s="24"/>
      <c r="G81" s="25"/>
      <c r="H81" s="25"/>
      <c r="I81" s="25"/>
      <c r="J81" s="5"/>
      <c r="K81" s="5"/>
      <c r="L81" s="5"/>
      <c r="M81" s="5"/>
      <c r="N81" s="5"/>
    </row>
    <row r="82" spans="1:14" ht="15.75" x14ac:dyDescent="0.25">
      <c r="A82" s="13"/>
      <c r="B82" s="13"/>
      <c r="C82" s="14"/>
      <c r="D82" s="15"/>
      <c r="E82" s="21">
        <v>0</v>
      </c>
      <c r="F82" s="24"/>
      <c r="G82" s="25"/>
      <c r="H82" s="25"/>
      <c r="I82" s="25"/>
      <c r="J82" s="5"/>
      <c r="K82" s="5"/>
      <c r="L82" s="5"/>
      <c r="M82" s="5"/>
      <c r="N82" s="5"/>
    </row>
    <row r="83" spans="1:14" ht="15.75" x14ac:dyDescent="0.25">
      <c r="A83" s="13"/>
      <c r="B83" s="13"/>
      <c r="C83" s="14"/>
      <c r="D83" s="15"/>
      <c r="E83" s="21">
        <v>0</v>
      </c>
      <c r="F83" s="24"/>
      <c r="G83" s="25"/>
      <c r="H83" s="25"/>
      <c r="I83" s="25"/>
      <c r="J83" s="5"/>
      <c r="K83" s="5"/>
      <c r="L83" s="5"/>
      <c r="M83" s="5"/>
      <c r="N83" s="5"/>
    </row>
    <row r="84" spans="1:14" ht="15.75" x14ac:dyDescent="0.25">
      <c r="A84" s="13"/>
      <c r="B84" s="13"/>
      <c r="C84" s="14"/>
      <c r="D84" s="15"/>
      <c r="E84" s="21">
        <v>0</v>
      </c>
      <c r="F84" s="24"/>
      <c r="G84" s="25"/>
      <c r="H84" s="25"/>
      <c r="I84" s="25"/>
      <c r="J84" s="5"/>
      <c r="K84" s="5"/>
      <c r="L84" s="5"/>
      <c r="M84" s="5"/>
      <c r="N84" s="5"/>
    </row>
    <row r="85" spans="1:14" ht="15.75" x14ac:dyDescent="0.25">
      <c r="A85" s="13"/>
      <c r="B85" s="13"/>
      <c r="C85" s="14"/>
      <c r="D85" s="15"/>
      <c r="E85" s="21">
        <v>0</v>
      </c>
      <c r="F85" s="24"/>
      <c r="G85" s="25"/>
      <c r="H85" s="25"/>
      <c r="I85" s="25"/>
      <c r="J85" s="5"/>
      <c r="K85" s="5"/>
      <c r="L85" s="5"/>
      <c r="M85" s="5"/>
      <c r="N85" s="5"/>
    </row>
    <row r="86" spans="1:14" ht="15.75" x14ac:dyDescent="0.25">
      <c r="A86" s="13"/>
      <c r="B86" s="13"/>
      <c r="C86" s="14"/>
      <c r="D86" s="15"/>
      <c r="E86" s="21">
        <v>0</v>
      </c>
      <c r="F86" s="24"/>
      <c r="G86" s="25"/>
      <c r="H86" s="25"/>
      <c r="I86" s="25"/>
      <c r="J86" s="5"/>
      <c r="K86" s="5"/>
      <c r="L86" s="5"/>
      <c r="M86" s="5"/>
      <c r="N86" s="5"/>
    </row>
    <row r="87" spans="1:14" ht="15.75" x14ac:dyDescent="0.25">
      <c r="A87" s="13"/>
      <c r="B87" s="13"/>
      <c r="C87" s="14"/>
      <c r="D87" s="15"/>
      <c r="E87" s="21">
        <v>0</v>
      </c>
      <c r="F87" s="24"/>
      <c r="G87" s="25"/>
      <c r="H87" s="25"/>
      <c r="I87" s="25"/>
      <c r="J87" s="5"/>
      <c r="K87" s="5"/>
      <c r="L87" s="5"/>
      <c r="M87" s="5"/>
      <c r="N87" s="5"/>
    </row>
    <row r="88" spans="1:14" ht="15.75" x14ac:dyDescent="0.25">
      <c r="A88" s="13"/>
      <c r="B88" s="13"/>
      <c r="C88" s="14"/>
      <c r="D88" s="15"/>
      <c r="E88" s="21">
        <v>0</v>
      </c>
      <c r="F88" s="24"/>
      <c r="G88" s="25"/>
      <c r="H88" s="25"/>
      <c r="I88" s="25"/>
      <c r="J88" s="5"/>
      <c r="K88" s="5"/>
      <c r="L88" s="5"/>
      <c r="M88" s="5"/>
      <c r="N88" s="5"/>
    </row>
    <row r="89" spans="1:14" ht="15.75" x14ac:dyDescent="0.25">
      <c r="A89" s="13"/>
      <c r="B89" s="13"/>
      <c r="C89" s="14"/>
      <c r="D89" s="15"/>
      <c r="E89" s="21">
        <v>0</v>
      </c>
      <c r="F89" s="24"/>
      <c r="G89" s="25"/>
      <c r="H89" s="25"/>
      <c r="I89" s="25"/>
      <c r="J89" s="5"/>
      <c r="K89" s="5"/>
      <c r="L89" s="5"/>
      <c r="M89" s="5"/>
      <c r="N89" s="5"/>
    </row>
    <row r="90" spans="1:14" ht="15.75" x14ac:dyDescent="0.25">
      <c r="A90" s="13"/>
      <c r="B90" s="13"/>
      <c r="C90" s="14"/>
      <c r="D90" s="15"/>
      <c r="E90" s="21">
        <v>0</v>
      </c>
      <c r="F90" s="24"/>
      <c r="G90" s="25"/>
      <c r="H90" s="25"/>
      <c r="I90" s="25"/>
      <c r="J90" s="5"/>
      <c r="K90" s="5"/>
      <c r="L90" s="5"/>
      <c r="M90" s="5"/>
      <c r="N90" s="5"/>
    </row>
    <row r="91" spans="1:14" ht="15.75" x14ac:dyDescent="0.25">
      <c r="A91" s="13"/>
      <c r="B91" s="13"/>
      <c r="C91" s="14"/>
      <c r="D91" s="15"/>
      <c r="E91" s="21">
        <v>0</v>
      </c>
      <c r="F91" s="24"/>
      <c r="G91" s="25"/>
      <c r="H91" s="25"/>
      <c r="I91" s="25"/>
      <c r="J91" s="5"/>
      <c r="K91" s="5"/>
      <c r="L91" s="5"/>
      <c r="M91" s="5"/>
      <c r="N91" s="5"/>
    </row>
    <row r="92" spans="1:14" ht="15.75" x14ac:dyDescent="0.25">
      <c r="A92" s="13"/>
      <c r="B92" s="13"/>
      <c r="C92" s="14"/>
      <c r="D92" s="15"/>
      <c r="E92" s="21">
        <v>0</v>
      </c>
      <c r="F92" s="24"/>
      <c r="G92" s="25"/>
      <c r="H92" s="25"/>
      <c r="I92" s="25"/>
      <c r="J92" s="5"/>
      <c r="K92" s="5"/>
      <c r="L92" s="5"/>
      <c r="M92" s="5"/>
      <c r="N92" s="5"/>
    </row>
    <row r="93" spans="1:14" ht="15.75" x14ac:dyDescent="0.25">
      <c r="A93" s="13"/>
      <c r="B93" s="13"/>
      <c r="C93" s="14"/>
      <c r="D93" s="15"/>
      <c r="E93" s="21">
        <v>0</v>
      </c>
      <c r="F93" s="24"/>
      <c r="G93" s="25"/>
      <c r="H93" s="25"/>
      <c r="I93" s="25"/>
      <c r="J93" s="5"/>
      <c r="K93" s="5"/>
      <c r="L93" s="5"/>
      <c r="M93" s="5"/>
      <c r="N93" s="5"/>
    </row>
    <row r="94" spans="1:14" ht="15.75" x14ac:dyDescent="0.25">
      <c r="A94" s="13"/>
      <c r="B94" s="13"/>
      <c r="C94" s="14"/>
      <c r="D94" s="15"/>
      <c r="E94" s="21">
        <v>0</v>
      </c>
      <c r="F94" s="24"/>
      <c r="G94" s="25"/>
      <c r="H94" s="25"/>
      <c r="I94" s="25"/>
      <c r="J94" s="5"/>
      <c r="K94" s="5"/>
      <c r="L94" s="5"/>
      <c r="M94" s="5"/>
      <c r="N94" s="5"/>
    </row>
    <row r="95" spans="1:14" ht="15.75" x14ac:dyDescent="0.25">
      <c r="A95" s="13"/>
      <c r="B95" s="13"/>
      <c r="C95" s="14"/>
      <c r="D95" s="15"/>
      <c r="E95" s="21">
        <v>0</v>
      </c>
      <c r="F95" s="24"/>
      <c r="G95" s="25"/>
      <c r="H95" s="25"/>
      <c r="I95" s="25"/>
      <c r="J95" s="5"/>
      <c r="K95" s="5"/>
      <c r="L95" s="5"/>
      <c r="M95" s="5"/>
      <c r="N95" s="5"/>
    </row>
    <row r="96" spans="1:14" ht="15.75" x14ac:dyDescent="0.25">
      <c r="A96" s="13"/>
      <c r="B96" s="13"/>
      <c r="C96" s="14"/>
      <c r="D96" s="15"/>
      <c r="E96" s="21">
        <v>0</v>
      </c>
      <c r="F96" s="24"/>
      <c r="G96" s="25"/>
      <c r="H96" s="25"/>
      <c r="I96" s="25"/>
      <c r="J96" s="6"/>
      <c r="K96" s="6"/>
      <c r="L96" s="6"/>
      <c r="M96" s="6"/>
      <c r="N96" s="6"/>
    </row>
    <row r="97" spans="1:14" ht="15.75" x14ac:dyDescent="0.25">
      <c r="A97" s="13"/>
      <c r="B97" s="13"/>
      <c r="C97" s="14"/>
      <c r="D97" s="15"/>
      <c r="E97" s="21">
        <v>0</v>
      </c>
      <c r="F97" s="24"/>
      <c r="G97" s="25"/>
      <c r="H97" s="25"/>
      <c r="I97" s="25"/>
      <c r="J97" s="6"/>
      <c r="K97" s="6"/>
      <c r="L97" s="6"/>
      <c r="M97" s="6"/>
      <c r="N97" s="6"/>
    </row>
    <row r="98" spans="1:14" ht="15.75" x14ac:dyDescent="0.25">
      <c r="A98" s="13"/>
      <c r="B98" s="13"/>
      <c r="C98" s="14"/>
      <c r="D98" s="15"/>
      <c r="E98" s="21">
        <v>0</v>
      </c>
      <c r="F98" s="24"/>
      <c r="G98" s="25"/>
      <c r="H98" s="25"/>
      <c r="I98" s="25"/>
      <c r="J98" s="6"/>
      <c r="K98" s="6"/>
      <c r="L98" s="6"/>
      <c r="M98" s="6"/>
      <c r="N98" s="6"/>
    </row>
    <row r="99" spans="1:14" ht="15.75" x14ac:dyDescent="0.25">
      <c r="A99" s="13"/>
      <c r="B99" s="13"/>
      <c r="C99" s="14"/>
      <c r="D99" s="15"/>
      <c r="E99" s="21">
        <v>0</v>
      </c>
      <c r="F99" s="24"/>
      <c r="G99" s="25"/>
      <c r="H99" s="25"/>
      <c r="I99" s="25"/>
      <c r="J99" s="6"/>
      <c r="K99" s="6"/>
      <c r="L99" s="6"/>
      <c r="M99" s="6"/>
      <c r="N99" s="6"/>
    </row>
    <row r="100" spans="1:14" ht="18.75" x14ac:dyDescent="0.3">
      <c r="A100" s="13"/>
      <c r="B100" s="13"/>
      <c r="C100" s="14"/>
      <c r="D100" s="15"/>
      <c r="E100" s="21">
        <v>0</v>
      </c>
      <c r="F100" s="24"/>
      <c r="G100" s="25"/>
      <c r="H100" s="25"/>
      <c r="I100" s="25"/>
      <c r="J100" s="7"/>
      <c r="K100" s="7"/>
      <c r="L100" s="7"/>
      <c r="M100" s="7"/>
      <c r="N100" s="7"/>
    </row>
    <row r="101" spans="1:14" ht="15.75" x14ac:dyDescent="0.25">
      <c r="A101" s="13"/>
      <c r="B101" s="13"/>
      <c r="C101" s="14"/>
      <c r="D101" s="15"/>
      <c r="E101" s="21">
        <v>0</v>
      </c>
      <c r="F101" s="24"/>
      <c r="G101" s="25"/>
      <c r="H101" s="25"/>
      <c r="I101" s="25"/>
      <c r="J101" s="5"/>
      <c r="K101" s="5"/>
      <c r="L101" s="5"/>
      <c r="M101" s="5"/>
      <c r="N101" s="5"/>
    </row>
    <row r="102" spans="1:14" ht="15.75" x14ac:dyDescent="0.25">
      <c r="A102" s="13"/>
      <c r="B102" s="13"/>
      <c r="C102" s="14"/>
      <c r="D102" s="15"/>
      <c r="E102" s="21">
        <v>0</v>
      </c>
      <c r="F102" s="24"/>
      <c r="G102" s="25"/>
      <c r="H102" s="25"/>
      <c r="I102" s="25"/>
      <c r="J102" s="6"/>
      <c r="K102" s="6"/>
      <c r="L102" s="6"/>
      <c r="M102" s="6"/>
      <c r="N102" s="6"/>
    </row>
    <row r="103" spans="1:14" ht="15.75" x14ac:dyDescent="0.25">
      <c r="A103" s="150" t="s">
        <v>21</v>
      </c>
      <c r="B103" s="151"/>
      <c r="C103" s="151"/>
      <c r="D103" s="152"/>
      <c r="E103" s="16">
        <f>E68+SUM(E78:E102)</f>
        <v>0</v>
      </c>
      <c r="F103" s="153"/>
      <c r="G103" s="153"/>
      <c r="H103" s="153"/>
      <c r="I103" s="153"/>
    </row>
    <row r="104" spans="1:14" ht="20.100000000000001" customHeight="1" x14ac:dyDescent="0.25">
      <c r="A104" s="154" t="s">
        <v>182</v>
      </c>
      <c r="B104" s="154"/>
      <c r="C104" s="154"/>
      <c r="D104" s="154"/>
      <c r="E104" s="154"/>
      <c r="F104" s="154"/>
      <c r="G104" s="154"/>
      <c r="H104" s="154"/>
      <c r="I104" s="154"/>
    </row>
    <row r="105" spans="1:14" ht="20.100000000000001" customHeight="1" x14ac:dyDescent="0.25">
      <c r="A105" s="155" t="s">
        <v>30</v>
      </c>
      <c r="B105" s="155"/>
      <c r="C105" s="155"/>
      <c r="D105" s="155"/>
      <c r="E105" s="155"/>
      <c r="F105" s="155"/>
      <c r="G105" s="155"/>
      <c r="H105" s="155"/>
      <c r="I105" s="155"/>
    </row>
    <row r="106" spans="1:14" ht="18.75" x14ac:dyDescent="0.25">
      <c r="A106" s="156" t="s">
        <v>22</v>
      </c>
      <c r="B106" s="156"/>
      <c r="C106" s="156"/>
      <c r="D106" s="156"/>
      <c r="E106" s="156"/>
      <c r="F106" s="156"/>
      <c r="G106" s="156"/>
      <c r="H106" s="156"/>
      <c r="I106" s="156"/>
    </row>
    <row r="107" spans="1:14" x14ac:dyDescent="0.25">
      <c r="A107" s="147" t="s">
        <v>23</v>
      </c>
      <c r="B107" s="147"/>
      <c r="C107" s="147"/>
      <c r="D107" s="147"/>
      <c r="E107" s="147"/>
      <c r="F107" s="147"/>
      <c r="G107" s="147"/>
      <c r="H107" s="147"/>
      <c r="I107" s="147"/>
    </row>
    <row r="108" spans="1:14" ht="15.75" x14ac:dyDescent="0.25">
      <c r="A108" s="143" t="s">
        <v>24</v>
      </c>
      <c r="B108" s="143"/>
      <c r="C108" s="148"/>
      <c r="D108" s="148"/>
      <c r="E108" s="148"/>
      <c r="F108" s="148"/>
      <c r="G108" s="148"/>
      <c r="H108" s="148"/>
      <c r="I108" s="148"/>
    </row>
    <row r="109" spans="1:14" ht="15.75" x14ac:dyDescent="0.25">
      <c r="A109" s="143" t="s">
        <v>25</v>
      </c>
      <c r="B109" s="143"/>
      <c r="C109" s="144"/>
      <c r="D109" s="144"/>
      <c r="E109" s="144"/>
      <c r="F109" s="144"/>
      <c r="G109" s="144"/>
      <c r="H109" s="144"/>
      <c r="I109" s="144"/>
    </row>
    <row r="110" spans="1:14" ht="15.75" x14ac:dyDescent="0.25">
      <c r="A110" s="143" t="s">
        <v>26</v>
      </c>
      <c r="B110" s="143"/>
      <c r="C110" s="144"/>
      <c r="D110" s="144"/>
      <c r="E110" s="144"/>
      <c r="F110" s="144"/>
      <c r="G110" s="144"/>
      <c r="H110" s="144"/>
      <c r="I110" s="144"/>
    </row>
    <row r="111" spans="1:14" ht="15.75" x14ac:dyDescent="0.25">
      <c r="A111" s="143" t="s">
        <v>27</v>
      </c>
      <c r="B111" s="143"/>
      <c r="C111" s="144"/>
      <c r="D111" s="144"/>
      <c r="E111" s="144"/>
      <c r="F111" s="144"/>
      <c r="G111" s="144"/>
      <c r="H111" s="144"/>
      <c r="I111" s="144"/>
    </row>
    <row r="112" spans="1:14" ht="18.75" x14ac:dyDescent="0.3">
      <c r="A112" s="146" t="s">
        <v>28</v>
      </c>
      <c r="B112" s="146"/>
      <c r="C112" s="146"/>
      <c r="D112" s="146"/>
      <c r="E112" s="146"/>
      <c r="F112" s="146"/>
      <c r="G112" s="146"/>
      <c r="H112" s="146"/>
      <c r="I112" s="146"/>
    </row>
    <row r="113" spans="1:9" x14ac:dyDescent="0.25">
      <c r="A113" s="147" t="s">
        <v>29</v>
      </c>
      <c r="B113" s="147"/>
      <c r="C113" s="147"/>
      <c r="D113" s="147"/>
      <c r="E113" s="147"/>
      <c r="F113" s="147"/>
      <c r="G113" s="147"/>
      <c r="H113" s="147"/>
      <c r="I113" s="147"/>
    </row>
    <row r="114" spans="1:9" ht="15.75" x14ac:dyDescent="0.25">
      <c r="A114" s="143" t="s">
        <v>24</v>
      </c>
      <c r="B114" s="143"/>
      <c r="C114" s="148"/>
      <c r="D114" s="148"/>
      <c r="E114" s="148"/>
      <c r="F114" s="148"/>
      <c r="G114" s="148"/>
      <c r="H114" s="148"/>
      <c r="I114" s="148"/>
    </row>
    <row r="115" spans="1:9" ht="15.75" x14ac:dyDescent="0.25">
      <c r="A115" s="143" t="s">
        <v>25</v>
      </c>
      <c r="B115" s="143"/>
      <c r="C115" s="144"/>
      <c r="D115" s="144"/>
      <c r="E115" s="144"/>
      <c r="F115" s="144"/>
      <c r="G115" s="144"/>
      <c r="H115" s="144"/>
      <c r="I115" s="144"/>
    </row>
    <row r="116" spans="1:9" ht="15.75" x14ac:dyDescent="0.25">
      <c r="A116" s="143" t="s">
        <v>26</v>
      </c>
      <c r="B116" s="143"/>
      <c r="C116" s="144"/>
      <c r="D116" s="144"/>
      <c r="E116" s="144"/>
      <c r="F116" s="144"/>
      <c r="G116" s="144"/>
      <c r="H116" s="144"/>
      <c r="I116" s="144"/>
    </row>
    <row r="117" spans="1:9" ht="15.75" x14ac:dyDescent="0.25">
      <c r="A117" s="145" t="s">
        <v>27</v>
      </c>
      <c r="B117" s="145"/>
      <c r="C117" s="144"/>
      <c r="D117" s="144"/>
      <c r="E117" s="144"/>
      <c r="F117" s="144"/>
      <c r="G117" s="144"/>
      <c r="H117" s="144"/>
      <c r="I117" s="144"/>
    </row>
    <row r="118" spans="1:9" ht="20.100000000000001" customHeight="1" x14ac:dyDescent="0.25">
      <c r="A118" s="141" t="s">
        <v>183</v>
      </c>
      <c r="B118" s="141"/>
      <c r="C118" s="141"/>
      <c r="D118" s="141"/>
      <c r="E118" s="141"/>
      <c r="F118" s="141"/>
      <c r="G118" s="141"/>
      <c r="H118" s="141"/>
      <c r="I118" s="141"/>
    </row>
    <row r="119" spans="1:9" ht="20.100000000000001" customHeight="1" x14ac:dyDescent="0.25">
      <c r="A119" s="142" t="s">
        <v>30</v>
      </c>
      <c r="B119" s="142"/>
      <c r="C119" s="142"/>
      <c r="D119" s="142"/>
      <c r="E119" s="142"/>
      <c r="F119" s="142"/>
      <c r="G119" s="142"/>
      <c r="H119" s="142"/>
      <c r="I119" s="142"/>
    </row>
  </sheetData>
  <mergeCells count="58">
    <mergeCell ref="A36:I36"/>
    <mergeCell ref="A1:I1"/>
    <mergeCell ref="A2:C2"/>
    <mergeCell ref="D2:I2"/>
    <mergeCell ref="A3:C3"/>
    <mergeCell ref="D3:I3"/>
    <mergeCell ref="A4:C4"/>
    <mergeCell ref="D4:I4"/>
    <mergeCell ref="A5:I5"/>
    <mergeCell ref="A33:D33"/>
    <mergeCell ref="F33:I33"/>
    <mergeCell ref="A34:I34"/>
    <mergeCell ref="A35:I35"/>
    <mergeCell ref="A71:I71"/>
    <mergeCell ref="A37:C37"/>
    <mergeCell ref="D37:I37"/>
    <mergeCell ref="A38:C38"/>
    <mergeCell ref="D38:I38"/>
    <mergeCell ref="A39:C39"/>
    <mergeCell ref="D39:I39"/>
    <mergeCell ref="A40:I40"/>
    <mergeCell ref="A68:D68"/>
    <mergeCell ref="F68:I68"/>
    <mergeCell ref="A69:I69"/>
    <mergeCell ref="A70:I70"/>
    <mergeCell ref="A72:C72"/>
    <mergeCell ref="D72:I72"/>
    <mergeCell ref="A73:C73"/>
    <mergeCell ref="D73:I73"/>
    <mergeCell ref="A74:C74"/>
    <mergeCell ref="D74:I74"/>
    <mergeCell ref="A110:B110"/>
    <mergeCell ref="C110:I110"/>
    <mergeCell ref="A75:I75"/>
    <mergeCell ref="A103:D103"/>
    <mergeCell ref="F103:I103"/>
    <mergeCell ref="A104:I104"/>
    <mergeCell ref="A105:I105"/>
    <mergeCell ref="A106:I106"/>
    <mergeCell ref="A107:I107"/>
    <mergeCell ref="A108:B108"/>
    <mergeCell ref="C108:I108"/>
    <mergeCell ref="A109:B109"/>
    <mergeCell ref="C109:I109"/>
    <mergeCell ref="A111:B111"/>
    <mergeCell ref="C111:I111"/>
    <mergeCell ref="A112:I112"/>
    <mergeCell ref="A113:I113"/>
    <mergeCell ref="A114:B114"/>
    <mergeCell ref="C114:I114"/>
    <mergeCell ref="A118:I118"/>
    <mergeCell ref="A119:I119"/>
    <mergeCell ref="A115:B115"/>
    <mergeCell ref="C115:I115"/>
    <mergeCell ref="A116:B116"/>
    <mergeCell ref="C116:I116"/>
    <mergeCell ref="A117:B117"/>
    <mergeCell ref="C117:I117"/>
  </mergeCells>
  <printOptions horizontalCentered="1"/>
  <pageMargins left="0.25" right="0.25" top="0.75" bottom="0.75" header="0.3" footer="0.3"/>
  <pageSetup scale="67" fitToHeight="0" orientation="landscape" r:id="rId1"/>
  <headerFooter>
    <oddFooter>&amp;L&amp;D&amp;RPage &amp;P of &amp;N</oddFooter>
  </headerFooter>
  <rowBreaks count="4" manualBreakCount="4">
    <brk id="35" max="8" man="1"/>
    <brk id="70" max="8" man="1"/>
    <brk id="105" max="8" man="1"/>
    <brk id="119" max="8" man="1"/>
  </rowBreaks>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zoomScaleNormal="100" zoomScaleSheetLayoutView="80" workbookViewId="0">
      <selection activeCell="K12" sqref="K12:M12"/>
    </sheetView>
  </sheetViews>
  <sheetFormatPr defaultColWidth="9" defaultRowHeight="12.75" x14ac:dyDescent="0.25"/>
  <cols>
    <col min="1" max="1" width="7.42578125" style="100" customWidth="1"/>
    <col min="2" max="2" width="11.85546875" style="100" customWidth="1"/>
    <col min="3" max="3" width="1" style="100" customWidth="1"/>
    <col min="4" max="5" width="11.85546875" style="100" customWidth="1"/>
    <col min="6" max="6" width="1" style="100" customWidth="1"/>
    <col min="7" max="7" width="28.140625" style="100" customWidth="1"/>
    <col min="8" max="8" width="16.140625" style="100" customWidth="1"/>
    <col min="9" max="9" width="13" style="100" customWidth="1"/>
    <col min="10" max="11" width="8.7109375" style="100" customWidth="1"/>
    <col min="12" max="12" width="2" style="100" customWidth="1"/>
    <col min="13" max="13" width="1" style="100" customWidth="1"/>
    <col min="14" max="14" width="4.28515625" style="100" customWidth="1"/>
    <col min="15" max="16384" width="9" style="100"/>
  </cols>
  <sheetData>
    <row r="1" spans="1:13" ht="62.45" customHeight="1" x14ac:dyDescent="0.25">
      <c r="A1" s="172" t="s">
        <v>704</v>
      </c>
      <c r="B1" s="171"/>
      <c r="C1" s="171"/>
      <c r="D1" s="171"/>
      <c r="E1" s="171"/>
      <c r="F1" s="171"/>
      <c r="G1" s="171"/>
      <c r="H1" s="171"/>
      <c r="I1" s="171"/>
      <c r="J1" s="171"/>
      <c r="K1" s="171"/>
      <c r="L1" s="171"/>
      <c r="M1" s="171"/>
    </row>
    <row r="2" spans="1:13" ht="29.45" customHeight="1" x14ac:dyDescent="0.25">
      <c r="A2" s="174" t="s">
        <v>705</v>
      </c>
      <c r="B2" s="174"/>
      <c r="C2" s="174"/>
      <c r="D2" s="174"/>
      <c r="E2" s="174"/>
      <c r="F2" s="174"/>
      <c r="G2" s="174"/>
      <c r="H2" s="174"/>
      <c r="I2" s="174"/>
      <c r="J2" s="174"/>
      <c r="K2" s="174"/>
      <c r="L2" s="174"/>
      <c r="M2" s="174"/>
    </row>
    <row r="3" spans="1:13" ht="28.9" customHeight="1" x14ac:dyDescent="0.2">
      <c r="A3" s="101" t="s">
        <v>706</v>
      </c>
      <c r="B3" s="191"/>
      <c r="C3" s="191"/>
      <c r="D3" s="191"/>
      <c r="E3" s="191"/>
      <c r="F3" s="191"/>
      <c r="G3" s="191"/>
      <c r="H3" s="171"/>
      <c r="I3" s="171"/>
      <c r="J3" s="171"/>
      <c r="K3" s="171"/>
      <c r="L3" s="171"/>
      <c r="M3" s="171"/>
    </row>
    <row r="4" spans="1:13" ht="18" customHeight="1" x14ac:dyDescent="0.25">
      <c r="A4" s="170" t="s">
        <v>707</v>
      </c>
      <c r="B4" s="170"/>
      <c r="C4" s="170"/>
      <c r="D4" s="170"/>
      <c r="E4" s="170"/>
      <c r="F4" s="171"/>
      <c r="G4" s="171"/>
      <c r="H4" s="171"/>
      <c r="I4" s="171"/>
      <c r="J4" s="171"/>
      <c r="K4" s="171"/>
      <c r="L4" s="171"/>
      <c r="M4" s="171"/>
    </row>
    <row r="5" spans="1:13" ht="28.35" customHeight="1" x14ac:dyDescent="0.2">
      <c r="A5" s="101" t="s">
        <v>708</v>
      </c>
      <c r="B5" s="191"/>
      <c r="C5" s="191"/>
      <c r="D5" s="191"/>
      <c r="E5" s="191"/>
      <c r="F5" s="191"/>
      <c r="G5" s="191"/>
      <c r="H5" s="171"/>
      <c r="I5" s="171"/>
      <c r="J5" s="171"/>
      <c r="K5" s="171"/>
      <c r="L5" s="171"/>
      <c r="M5" s="171"/>
    </row>
    <row r="6" spans="1:13" ht="18" customHeight="1" x14ac:dyDescent="0.25">
      <c r="A6" s="192" t="s">
        <v>709</v>
      </c>
      <c r="B6" s="192"/>
      <c r="C6" s="192"/>
      <c r="D6" s="192"/>
      <c r="E6" s="192"/>
      <c r="G6" s="171"/>
      <c r="H6" s="171"/>
      <c r="I6" s="171"/>
      <c r="J6" s="171"/>
      <c r="K6" s="171"/>
      <c r="L6" s="171"/>
      <c r="M6" s="171"/>
    </row>
    <row r="7" spans="1:13" ht="20.45" customHeight="1" x14ac:dyDescent="0.25">
      <c r="A7" s="193" t="s">
        <v>710</v>
      </c>
      <c r="B7" s="193"/>
      <c r="C7" s="193"/>
      <c r="D7" s="193"/>
      <c r="E7" s="193"/>
      <c r="F7" s="193"/>
      <c r="G7" s="193"/>
      <c r="H7" s="193"/>
      <c r="I7" s="193"/>
      <c r="J7" s="193"/>
      <c r="K7" s="193"/>
      <c r="L7" s="193"/>
      <c r="M7" s="193"/>
    </row>
    <row r="8" spans="1:13" ht="8.4499999999999993" customHeight="1" x14ac:dyDescent="0.25">
      <c r="A8" s="190"/>
      <c r="B8" s="190"/>
      <c r="C8" s="190"/>
      <c r="D8" s="190"/>
      <c r="E8" s="190"/>
      <c r="F8" s="190"/>
      <c r="G8" s="190"/>
      <c r="H8" s="190"/>
      <c r="I8" s="190"/>
      <c r="J8" s="190"/>
      <c r="K8" s="190"/>
      <c r="L8" s="190"/>
      <c r="M8" s="190"/>
    </row>
    <row r="9" spans="1:13" ht="16.899999999999999" customHeight="1" x14ac:dyDescent="0.25">
      <c r="A9" s="173" t="s">
        <v>711</v>
      </c>
      <c r="B9" s="173"/>
      <c r="C9" s="173"/>
      <c r="D9" s="173"/>
      <c r="E9" s="173"/>
      <c r="F9" s="173"/>
      <c r="G9" s="173"/>
      <c r="H9" s="173"/>
      <c r="I9" s="173"/>
      <c r="J9" s="173"/>
      <c r="K9" s="173"/>
      <c r="L9" s="173"/>
      <c r="M9" s="173"/>
    </row>
    <row r="10" spans="1:13" ht="17.100000000000001" customHeight="1" x14ac:dyDescent="0.25">
      <c r="A10" s="182" t="s">
        <v>712</v>
      </c>
      <c r="B10" s="182"/>
      <c r="C10" s="182"/>
      <c r="D10" s="182"/>
      <c r="E10" s="182"/>
      <c r="F10" s="182"/>
      <c r="G10" s="182"/>
      <c r="H10" s="182"/>
      <c r="I10" s="182"/>
      <c r="J10" s="182"/>
      <c r="K10" s="182"/>
      <c r="L10" s="182"/>
      <c r="M10" s="182"/>
    </row>
    <row r="11" spans="1:13" ht="11.45" customHeight="1" x14ac:dyDescent="0.25">
      <c r="A11" s="183"/>
      <c r="B11" s="183"/>
    </row>
    <row r="12" spans="1:13" ht="46.15" customHeight="1" x14ac:dyDescent="0.25">
      <c r="A12" s="102" t="s">
        <v>713</v>
      </c>
      <c r="B12" s="184" t="s">
        <v>714</v>
      </c>
      <c r="C12" s="185"/>
      <c r="D12" s="103" t="s">
        <v>715</v>
      </c>
      <c r="E12" s="186" t="s">
        <v>716</v>
      </c>
      <c r="F12" s="185"/>
      <c r="G12" s="103" t="s">
        <v>717</v>
      </c>
      <c r="H12" s="103" t="s">
        <v>718</v>
      </c>
      <c r="I12" s="103" t="s">
        <v>719</v>
      </c>
      <c r="J12" s="104" t="s">
        <v>720</v>
      </c>
      <c r="K12" s="187" t="s">
        <v>721</v>
      </c>
      <c r="L12" s="188"/>
      <c r="M12" s="189"/>
    </row>
    <row r="13" spans="1:13" ht="12" customHeight="1" x14ac:dyDescent="0.25">
      <c r="A13" s="105"/>
      <c r="B13" s="179" t="s">
        <v>722</v>
      </c>
      <c r="C13" s="180"/>
      <c r="D13" s="106" t="s">
        <v>723</v>
      </c>
      <c r="E13" s="179" t="s">
        <v>724</v>
      </c>
      <c r="F13" s="180"/>
      <c r="G13" s="106" t="s">
        <v>725</v>
      </c>
      <c r="H13" s="106" t="s">
        <v>726</v>
      </c>
      <c r="I13" s="106" t="s">
        <v>727</v>
      </c>
      <c r="J13" s="106" t="s">
        <v>728</v>
      </c>
      <c r="K13" s="179" t="s">
        <v>729</v>
      </c>
      <c r="L13" s="181"/>
      <c r="M13" s="180"/>
    </row>
    <row r="14" spans="1:13" ht="24.6" customHeight="1" x14ac:dyDescent="0.25">
      <c r="A14" s="107">
        <v>1</v>
      </c>
      <c r="B14" s="175"/>
      <c r="C14" s="176"/>
      <c r="D14" s="108"/>
      <c r="E14" s="175"/>
      <c r="F14" s="176"/>
      <c r="G14" s="108"/>
      <c r="H14" s="108"/>
      <c r="I14" s="108"/>
      <c r="J14" s="108"/>
      <c r="K14" s="175"/>
      <c r="L14" s="177"/>
      <c r="M14" s="176"/>
    </row>
    <row r="15" spans="1:13" ht="24.6" customHeight="1" x14ac:dyDescent="0.25">
      <c r="A15" s="107">
        <v>2</v>
      </c>
      <c r="B15" s="175"/>
      <c r="C15" s="176"/>
      <c r="D15" s="108"/>
      <c r="E15" s="175"/>
      <c r="F15" s="176"/>
      <c r="G15" s="108"/>
      <c r="H15" s="108"/>
      <c r="I15" s="108"/>
      <c r="J15" s="108"/>
      <c r="K15" s="175"/>
      <c r="L15" s="177"/>
      <c r="M15" s="176"/>
    </row>
    <row r="16" spans="1:13" ht="24.6" customHeight="1" x14ac:dyDescent="0.25">
      <c r="A16" s="107">
        <v>3</v>
      </c>
      <c r="B16" s="175"/>
      <c r="C16" s="176"/>
      <c r="D16" s="108"/>
      <c r="E16" s="175"/>
      <c r="F16" s="176"/>
      <c r="G16" s="108"/>
      <c r="H16" s="108"/>
      <c r="I16" s="108"/>
      <c r="J16" s="108"/>
      <c r="K16" s="175"/>
      <c r="L16" s="177"/>
      <c r="M16" s="176"/>
    </row>
    <row r="17" spans="1:13" ht="24.6" customHeight="1" x14ac:dyDescent="0.25">
      <c r="A17" s="107">
        <v>4</v>
      </c>
      <c r="B17" s="175"/>
      <c r="C17" s="176"/>
      <c r="D17" s="108"/>
      <c r="E17" s="175"/>
      <c r="F17" s="176"/>
      <c r="G17" s="108"/>
      <c r="H17" s="108"/>
      <c r="I17" s="108"/>
      <c r="J17" s="108"/>
      <c r="K17" s="175"/>
      <c r="L17" s="177"/>
      <c r="M17" s="176"/>
    </row>
    <row r="18" spans="1:13" ht="24.6" customHeight="1" x14ac:dyDescent="0.25">
      <c r="A18" s="107">
        <v>5</v>
      </c>
      <c r="B18" s="175"/>
      <c r="C18" s="176"/>
      <c r="D18" s="108"/>
      <c r="E18" s="175"/>
      <c r="F18" s="176"/>
      <c r="G18" s="108"/>
      <c r="H18" s="108"/>
      <c r="I18" s="108"/>
      <c r="J18" s="108"/>
      <c r="K18" s="175"/>
      <c r="L18" s="177"/>
      <c r="M18" s="176"/>
    </row>
    <row r="19" spans="1:13" ht="24.6" customHeight="1" x14ac:dyDescent="0.25">
      <c r="A19" s="107">
        <v>6</v>
      </c>
      <c r="B19" s="175"/>
      <c r="C19" s="176"/>
      <c r="D19" s="108"/>
      <c r="E19" s="175"/>
      <c r="F19" s="176"/>
      <c r="G19" s="108"/>
      <c r="H19" s="108"/>
      <c r="I19" s="108"/>
      <c r="J19" s="108"/>
      <c r="K19" s="175"/>
      <c r="L19" s="177"/>
      <c r="M19" s="176"/>
    </row>
    <row r="20" spans="1:13" ht="24.6" customHeight="1" x14ac:dyDescent="0.25">
      <c r="A20" s="107">
        <v>7</v>
      </c>
      <c r="B20" s="175"/>
      <c r="C20" s="176"/>
      <c r="D20" s="108"/>
      <c r="E20" s="175"/>
      <c r="F20" s="176"/>
      <c r="G20" s="108"/>
      <c r="H20" s="108"/>
      <c r="I20" s="108"/>
      <c r="J20" s="108"/>
      <c r="K20" s="175"/>
      <c r="L20" s="177"/>
      <c r="M20" s="176"/>
    </row>
    <row r="21" spans="1:13" ht="24.6" customHeight="1" x14ac:dyDescent="0.25">
      <c r="A21" s="107">
        <v>8</v>
      </c>
      <c r="B21" s="175"/>
      <c r="C21" s="176"/>
      <c r="D21" s="108"/>
      <c r="E21" s="175"/>
      <c r="F21" s="176"/>
      <c r="G21" s="108"/>
      <c r="H21" s="108"/>
      <c r="I21" s="108"/>
      <c r="J21" s="108"/>
      <c r="K21" s="175"/>
      <c r="L21" s="177"/>
      <c r="M21" s="176"/>
    </row>
    <row r="22" spans="1:13" ht="24.6" customHeight="1" x14ac:dyDescent="0.25">
      <c r="A22" s="107">
        <v>9</v>
      </c>
      <c r="B22" s="175"/>
      <c r="C22" s="176"/>
      <c r="D22" s="108"/>
      <c r="E22" s="175"/>
      <c r="F22" s="176"/>
      <c r="G22" s="108"/>
      <c r="H22" s="108"/>
      <c r="I22" s="108"/>
      <c r="J22" s="108"/>
      <c r="K22" s="175"/>
      <c r="L22" s="177"/>
      <c r="M22" s="176"/>
    </row>
    <row r="23" spans="1:13" ht="24.6" customHeight="1" x14ac:dyDescent="0.25">
      <c r="A23" s="107">
        <v>10</v>
      </c>
      <c r="B23" s="175"/>
      <c r="C23" s="176"/>
      <c r="D23" s="108"/>
      <c r="E23" s="175"/>
      <c r="F23" s="176"/>
      <c r="G23" s="108"/>
      <c r="H23" s="108"/>
      <c r="I23" s="108"/>
      <c r="J23" s="108"/>
      <c r="K23" s="175"/>
      <c r="L23" s="177"/>
      <c r="M23" s="176"/>
    </row>
    <row r="24" spans="1:13" ht="21" customHeight="1" x14ac:dyDescent="0.25">
      <c r="A24" s="178" t="s">
        <v>730</v>
      </c>
      <c r="B24" s="178"/>
      <c r="C24" s="178"/>
      <c r="D24" s="178"/>
      <c r="E24" s="178"/>
      <c r="F24" s="178"/>
      <c r="G24" s="178"/>
      <c r="H24" s="178"/>
      <c r="I24" s="178"/>
      <c r="J24" s="178"/>
      <c r="K24" s="178"/>
      <c r="L24" s="178"/>
      <c r="M24" s="178"/>
    </row>
    <row r="25" spans="1:13" ht="14.1" customHeight="1" x14ac:dyDescent="0.25">
      <c r="A25" s="109" t="s">
        <v>731</v>
      </c>
    </row>
    <row r="26" spans="1:13" s="170" customFormat="1" ht="14.1" customHeight="1" x14ac:dyDescent="0.25"/>
    <row r="27" spans="1:13" ht="57.6" customHeight="1" x14ac:dyDescent="0.25">
      <c r="A27" s="174" t="s">
        <v>732</v>
      </c>
      <c r="B27" s="174"/>
      <c r="C27" s="174"/>
      <c r="D27" s="174"/>
      <c r="E27" s="174"/>
      <c r="F27" s="174"/>
      <c r="G27" s="174"/>
      <c r="H27" s="174"/>
      <c r="I27" s="174"/>
      <c r="J27" s="174"/>
      <c r="K27" s="174"/>
      <c r="L27" s="174"/>
      <c r="M27" s="174"/>
    </row>
    <row r="28" spans="1:13" ht="14.1" customHeight="1" x14ac:dyDescent="0.25">
      <c r="A28" s="169" t="s">
        <v>733</v>
      </c>
      <c r="B28" s="169"/>
      <c r="C28" s="169"/>
      <c r="D28" s="169"/>
      <c r="E28" s="169"/>
      <c r="F28" s="169"/>
      <c r="G28" s="169"/>
      <c r="H28" s="169"/>
    </row>
    <row r="29" spans="1:13" ht="14.1" customHeight="1" x14ac:dyDescent="0.25">
      <c r="A29" s="109" t="s">
        <v>734</v>
      </c>
    </row>
    <row r="30" spans="1:13" ht="7.35" customHeight="1" x14ac:dyDescent="0.25">
      <c r="A30" s="109"/>
    </row>
    <row r="31" spans="1:13" ht="14.1" customHeight="1" x14ac:dyDescent="0.25">
      <c r="A31" s="170" t="s">
        <v>735</v>
      </c>
      <c r="B31" s="171"/>
      <c r="C31" s="171"/>
      <c r="D31" s="171"/>
      <c r="E31" s="171"/>
      <c r="F31" s="171"/>
      <c r="G31" s="171"/>
      <c r="H31" s="110" t="s">
        <v>736</v>
      </c>
      <c r="I31" s="110" t="s">
        <v>736</v>
      </c>
    </row>
    <row r="32" spans="1:13" ht="14.1" customHeight="1" x14ac:dyDescent="0.25">
      <c r="A32" s="111"/>
      <c r="H32" s="100" t="s">
        <v>737</v>
      </c>
      <c r="I32" s="100" t="s">
        <v>738</v>
      </c>
    </row>
    <row r="33" spans="1:13" ht="14.1" customHeight="1" x14ac:dyDescent="0.25">
      <c r="A33" s="111"/>
    </row>
    <row r="34" spans="1:13" ht="70.900000000000006" customHeight="1" x14ac:dyDescent="0.25">
      <c r="A34" s="172" t="s">
        <v>704</v>
      </c>
      <c r="B34" s="171"/>
      <c r="C34" s="171"/>
      <c r="D34" s="171"/>
      <c r="E34" s="171"/>
      <c r="F34" s="171"/>
      <c r="G34" s="171"/>
      <c r="H34" s="171"/>
      <c r="I34" s="171"/>
      <c r="J34" s="171"/>
      <c r="K34" s="171"/>
      <c r="L34" s="171"/>
      <c r="M34" s="171"/>
    </row>
    <row r="35" spans="1:13" ht="17.100000000000001" customHeight="1" x14ac:dyDescent="0.25">
      <c r="A35" s="173" t="s">
        <v>739</v>
      </c>
      <c r="B35" s="173"/>
      <c r="C35" s="173"/>
      <c r="D35" s="173"/>
      <c r="E35" s="173"/>
      <c r="F35" s="173"/>
      <c r="G35" s="173"/>
      <c r="H35" s="173"/>
      <c r="I35" s="173"/>
      <c r="J35" s="173"/>
      <c r="K35" s="173"/>
      <c r="L35" s="173"/>
      <c r="M35" s="173"/>
    </row>
    <row r="36" spans="1:13" ht="17.100000000000001" customHeight="1" x14ac:dyDescent="0.25">
      <c r="A36" s="112" t="s">
        <v>740</v>
      </c>
    </row>
    <row r="37" spans="1:13" ht="17.100000000000001" customHeight="1" x14ac:dyDescent="0.25">
      <c r="A37" s="112" t="s">
        <v>741</v>
      </c>
    </row>
    <row r="38" spans="1:13" ht="17.100000000000001" customHeight="1" x14ac:dyDescent="0.25">
      <c r="A38" s="112" t="s">
        <v>742</v>
      </c>
    </row>
    <row r="39" spans="1:13" ht="50.1" customHeight="1" x14ac:dyDescent="0.25">
      <c r="A39" s="113" t="s">
        <v>743</v>
      </c>
    </row>
    <row r="40" spans="1:13" ht="59.45" customHeight="1" x14ac:dyDescent="0.25">
      <c r="A40" s="168" t="s">
        <v>744</v>
      </c>
      <c r="B40" s="168"/>
      <c r="C40" s="168"/>
      <c r="D40" s="168"/>
      <c r="E40" s="168"/>
      <c r="F40" s="167" t="s">
        <v>745</v>
      </c>
      <c r="G40" s="166"/>
      <c r="H40" s="166"/>
      <c r="I40" s="166"/>
      <c r="J40" s="166"/>
      <c r="K40" s="166"/>
    </row>
    <row r="41" spans="1:13" ht="172.9" customHeight="1" x14ac:dyDescent="0.25">
      <c r="A41" s="168" t="s">
        <v>746</v>
      </c>
      <c r="B41" s="168"/>
      <c r="C41" s="168"/>
      <c r="D41" s="168"/>
      <c r="E41" s="168"/>
      <c r="F41" s="167" t="s">
        <v>747</v>
      </c>
      <c r="G41" s="166"/>
      <c r="H41" s="166"/>
      <c r="I41" s="166"/>
      <c r="J41" s="166"/>
      <c r="K41" s="166"/>
    </row>
    <row r="42" spans="1:13" ht="40.9" customHeight="1" x14ac:dyDescent="0.25">
      <c r="A42" s="166" t="s">
        <v>748</v>
      </c>
      <c r="B42" s="166"/>
      <c r="C42" s="166"/>
      <c r="D42" s="166"/>
      <c r="E42" s="166"/>
      <c r="F42" s="167" t="s">
        <v>749</v>
      </c>
      <c r="G42" s="166"/>
      <c r="H42" s="166"/>
      <c r="I42" s="166"/>
      <c r="J42" s="166"/>
      <c r="K42" s="166"/>
    </row>
    <row r="43" spans="1:13" ht="97.35" customHeight="1" x14ac:dyDescent="0.25">
      <c r="A43" s="166" t="s">
        <v>750</v>
      </c>
      <c r="B43" s="166"/>
      <c r="C43" s="166"/>
      <c r="D43" s="166"/>
      <c r="E43" s="166"/>
      <c r="F43" s="167" t="s">
        <v>751</v>
      </c>
      <c r="G43" s="166"/>
      <c r="H43" s="166"/>
      <c r="I43" s="166"/>
      <c r="J43" s="166"/>
      <c r="K43" s="166"/>
    </row>
    <row r="44" spans="1:13" ht="34.15" customHeight="1" x14ac:dyDescent="0.25">
      <c r="A44" s="168" t="s">
        <v>752</v>
      </c>
      <c r="B44" s="166"/>
      <c r="C44" s="166"/>
      <c r="D44" s="166"/>
      <c r="E44" s="166"/>
      <c r="F44" s="167" t="s">
        <v>753</v>
      </c>
      <c r="G44" s="167"/>
      <c r="H44" s="167"/>
      <c r="I44" s="167"/>
      <c r="J44" s="167"/>
      <c r="K44" s="167"/>
    </row>
    <row r="45" spans="1:13" ht="20.100000000000001" customHeight="1" x14ac:dyDescent="0.25">
      <c r="A45" s="166" t="s">
        <v>754</v>
      </c>
      <c r="B45" s="166"/>
      <c r="C45" s="166"/>
      <c r="D45" s="166"/>
      <c r="E45" s="166"/>
      <c r="F45" s="167" t="s">
        <v>755</v>
      </c>
      <c r="G45" s="167"/>
      <c r="H45" s="167"/>
      <c r="I45" s="167"/>
      <c r="J45" s="167"/>
      <c r="K45" s="167"/>
    </row>
    <row r="46" spans="1:13" ht="22.15" customHeight="1" x14ac:dyDescent="0.25">
      <c r="A46" s="166" t="s">
        <v>756</v>
      </c>
      <c r="B46" s="166"/>
      <c r="C46" s="166"/>
      <c r="D46" s="166"/>
      <c r="E46" s="166"/>
      <c r="F46" s="167" t="s">
        <v>757</v>
      </c>
      <c r="G46" s="167"/>
      <c r="H46" s="167"/>
      <c r="I46" s="167"/>
      <c r="J46" s="167"/>
      <c r="K46" s="167"/>
    </row>
    <row r="47" spans="1:13" ht="15" x14ac:dyDescent="0.25">
      <c r="A47" s="166" t="s">
        <v>758</v>
      </c>
      <c r="B47" s="166"/>
      <c r="C47" s="166"/>
      <c r="D47" s="166"/>
      <c r="E47" s="166"/>
      <c r="F47" s="167" t="s">
        <v>759</v>
      </c>
      <c r="G47" s="167"/>
      <c r="H47" s="167"/>
      <c r="I47" s="167"/>
      <c r="J47" s="167"/>
      <c r="K47" s="167"/>
    </row>
  </sheetData>
  <mergeCells count="74">
    <mergeCell ref="A8:M8"/>
    <mergeCell ref="A1:M1"/>
    <mergeCell ref="A2:M2"/>
    <mergeCell ref="B3:G3"/>
    <mergeCell ref="H3:M3"/>
    <mergeCell ref="A4:E4"/>
    <mergeCell ref="F4:M4"/>
    <mergeCell ref="B5:G5"/>
    <mergeCell ref="H5:M5"/>
    <mergeCell ref="A6:E6"/>
    <mergeCell ref="G6:M6"/>
    <mergeCell ref="A7:M7"/>
    <mergeCell ref="A9:M9"/>
    <mergeCell ref="A10:M10"/>
    <mergeCell ref="A11:B11"/>
    <mergeCell ref="B12:C12"/>
    <mergeCell ref="E12:F12"/>
    <mergeCell ref="K12:M12"/>
    <mergeCell ref="B13:C13"/>
    <mergeCell ref="E13:F13"/>
    <mergeCell ref="K13:M13"/>
    <mergeCell ref="B14:C14"/>
    <mergeCell ref="E14:F14"/>
    <mergeCell ref="K14:M14"/>
    <mergeCell ref="B15:C15"/>
    <mergeCell ref="E15:F15"/>
    <mergeCell ref="K15:M15"/>
    <mergeCell ref="B16:C16"/>
    <mergeCell ref="E16:F16"/>
    <mergeCell ref="K16:M16"/>
    <mergeCell ref="B17:C17"/>
    <mergeCell ref="E17:F17"/>
    <mergeCell ref="K17:M17"/>
    <mergeCell ref="B18:C18"/>
    <mergeCell ref="E18:F18"/>
    <mergeCell ref="K18:M18"/>
    <mergeCell ref="B19:C19"/>
    <mergeCell ref="E19:F19"/>
    <mergeCell ref="K19:M19"/>
    <mergeCell ref="B20:C20"/>
    <mergeCell ref="E20:F20"/>
    <mergeCell ref="K20:M20"/>
    <mergeCell ref="A27:M27"/>
    <mergeCell ref="B21:C21"/>
    <mergeCell ref="E21:F21"/>
    <mergeCell ref="K21:M21"/>
    <mergeCell ref="B22:C22"/>
    <mergeCell ref="E22:F22"/>
    <mergeCell ref="K22:M22"/>
    <mergeCell ref="B23:C23"/>
    <mergeCell ref="E23:F23"/>
    <mergeCell ref="K23:M23"/>
    <mergeCell ref="A24:M24"/>
    <mergeCell ref="A26:XFD26"/>
    <mergeCell ref="A28:H28"/>
    <mergeCell ref="A31:G31"/>
    <mergeCell ref="A34:M34"/>
    <mergeCell ref="A35:M35"/>
    <mergeCell ref="A40:E40"/>
    <mergeCell ref="F40:K40"/>
    <mergeCell ref="A41:E41"/>
    <mergeCell ref="F41:K41"/>
    <mergeCell ref="A42:E42"/>
    <mergeCell ref="F42:K42"/>
    <mergeCell ref="A43:E43"/>
    <mergeCell ref="F43:K43"/>
    <mergeCell ref="A47:E47"/>
    <mergeCell ref="F47:K47"/>
    <mergeCell ref="A44:E44"/>
    <mergeCell ref="F44:K44"/>
    <mergeCell ref="A45:E45"/>
    <mergeCell ref="F45:K45"/>
    <mergeCell ref="A46:E46"/>
    <mergeCell ref="F46:K46"/>
  </mergeCells>
  <pageMargins left="0.7" right="0.7" top="0.75" bottom="0.75" header="0.3" footer="0.3"/>
  <pageSetup scale="76" orientation="portrait" r:id="rId1"/>
  <rowBreaks count="1" manualBreakCount="1">
    <brk id="33"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249977111117893"/>
    <pageSetUpPr fitToPage="1"/>
  </sheetPr>
  <dimension ref="A1:D143"/>
  <sheetViews>
    <sheetView workbookViewId="0">
      <selection sqref="A1:D1"/>
    </sheetView>
  </sheetViews>
  <sheetFormatPr defaultColWidth="9.140625" defaultRowHeight="15" x14ac:dyDescent="0.25"/>
  <cols>
    <col min="1" max="1" width="16" style="92" customWidth="1"/>
    <col min="2" max="2" width="16.28515625" style="85" customWidth="1"/>
    <col min="3" max="3" width="66.5703125" style="85" customWidth="1"/>
    <col min="4" max="16384" width="9.140625" style="85"/>
  </cols>
  <sheetData>
    <row r="1" spans="1:4" ht="15.75" x14ac:dyDescent="0.25">
      <c r="A1" s="194" t="s">
        <v>311</v>
      </c>
      <c r="B1" s="195"/>
      <c r="C1" s="195"/>
      <c r="D1" s="195"/>
    </row>
    <row r="2" spans="1:4" ht="15.75" thickBot="1" x14ac:dyDescent="0.3">
      <c r="A2" s="86" t="s">
        <v>278</v>
      </c>
      <c r="B2" s="87" t="s">
        <v>277</v>
      </c>
      <c r="C2" s="87" t="s">
        <v>279</v>
      </c>
      <c r="D2" s="86"/>
    </row>
    <row r="3" spans="1:4" s="90" customFormat="1" x14ac:dyDescent="0.25">
      <c r="A3" s="98" t="s">
        <v>646</v>
      </c>
      <c r="B3" s="114"/>
      <c r="C3" s="89" t="s">
        <v>315</v>
      </c>
      <c r="D3" s="88" t="s">
        <v>314</v>
      </c>
    </row>
    <row r="4" spans="1:4" s="90" customFormat="1" x14ac:dyDescent="0.25">
      <c r="A4" s="98" t="s">
        <v>647</v>
      </c>
      <c r="B4" s="114"/>
      <c r="C4" s="89" t="s">
        <v>316</v>
      </c>
      <c r="D4" s="88" t="s">
        <v>314</v>
      </c>
    </row>
    <row r="5" spans="1:4" s="90" customFormat="1" x14ac:dyDescent="0.25">
      <c r="A5" s="98" t="s">
        <v>649</v>
      </c>
      <c r="B5" s="114" t="s">
        <v>650</v>
      </c>
      <c r="C5" s="89" t="s">
        <v>318</v>
      </c>
      <c r="D5" s="88" t="s">
        <v>317</v>
      </c>
    </row>
    <row r="6" spans="1:4" s="90" customFormat="1" x14ac:dyDescent="0.25">
      <c r="A6" s="98" t="s">
        <v>587</v>
      </c>
      <c r="B6" s="114"/>
      <c r="C6" s="89" t="s">
        <v>319</v>
      </c>
      <c r="D6" s="88" t="s">
        <v>314</v>
      </c>
    </row>
    <row r="7" spans="1:4" s="90" customFormat="1" x14ac:dyDescent="0.25">
      <c r="A7" s="98" t="s">
        <v>610</v>
      </c>
      <c r="B7" s="114"/>
      <c r="C7" s="89" t="s">
        <v>320</v>
      </c>
      <c r="D7" s="88" t="s">
        <v>314</v>
      </c>
    </row>
    <row r="8" spans="1:4" s="90" customFormat="1" x14ac:dyDescent="0.25">
      <c r="A8" s="98" t="s">
        <v>611</v>
      </c>
      <c r="B8" s="114"/>
      <c r="C8" s="89" t="s">
        <v>321</v>
      </c>
      <c r="D8" s="88" t="s">
        <v>314</v>
      </c>
    </row>
    <row r="9" spans="1:4" s="90" customFormat="1" x14ac:dyDescent="0.25">
      <c r="A9" s="98" t="s">
        <v>612</v>
      </c>
      <c r="B9" s="114"/>
      <c r="C9" s="89" t="s">
        <v>322</v>
      </c>
      <c r="D9" s="88" t="s">
        <v>314</v>
      </c>
    </row>
    <row r="10" spans="1:4" s="90" customFormat="1" x14ac:dyDescent="0.25">
      <c r="A10" s="98" t="s">
        <v>613</v>
      </c>
      <c r="B10" s="114"/>
      <c r="C10" s="89" t="s">
        <v>323</v>
      </c>
      <c r="D10" s="88" t="s">
        <v>314</v>
      </c>
    </row>
    <row r="11" spans="1:4" s="90" customFormat="1" x14ac:dyDescent="0.25">
      <c r="A11" s="98" t="s">
        <v>614</v>
      </c>
      <c r="B11" s="114"/>
      <c r="C11" s="89" t="s">
        <v>324</v>
      </c>
      <c r="D11" s="88" t="s">
        <v>314</v>
      </c>
    </row>
    <row r="12" spans="1:4" s="90" customFormat="1" x14ac:dyDescent="0.25">
      <c r="A12" s="98" t="s">
        <v>615</v>
      </c>
      <c r="B12" s="114"/>
      <c r="C12" s="89" t="s">
        <v>325</v>
      </c>
      <c r="D12" s="88" t="s">
        <v>314</v>
      </c>
    </row>
    <row r="13" spans="1:4" s="90" customFormat="1" x14ac:dyDescent="0.25">
      <c r="A13" s="98" t="s">
        <v>616</v>
      </c>
      <c r="B13" s="114"/>
      <c r="C13" s="89" t="s">
        <v>326</v>
      </c>
      <c r="D13" s="88" t="s">
        <v>314</v>
      </c>
    </row>
    <row r="14" spans="1:4" s="90" customFormat="1" x14ac:dyDescent="0.25">
      <c r="A14" s="98" t="s">
        <v>617</v>
      </c>
      <c r="B14" s="114"/>
      <c r="C14" s="89" t="s">
        <v>327</v>
      </c>
      <c r="D14" s="88" t="s">
        <v>314</v>
      </c>
    </row>
    <row r="15" spans="1:4" s="90" customFormat="1" x14ac:dyDescent="0.25">
      <c r="A15" s="98" t="s">
        <v>619</v>
      </c>
      <c r="B15" s="114"/>
      <c r="C15" s="89" t="s">
        <v>328</v>
      </c>
      <c r="D15" s="88" t="s">
        <v>314</v>
      </c>
    </row>
    <row r="16" spans="1:4" s="90" customFormat="1" x14ac:dyDescent="0.25">
      <c r="A16" s="98" t="s">
        <v>630</v>
      </c>
      <c r="B16" s="114"/>
      <c r="C16" s="89" t="s">
        <v>329</v>
      </c>
      <c r="D16" s="88" t="s">
        <v>314</v>
      </c>
    </row>
    <row r="17" spans="1:4" s="90" customFormat="1" x14ac:dyDescent="0.25">
      <c r="A17" s="98" t="s">
        <v>648</v>
      </c>
      <c r="B17" s="114"/>
      <c r="C17" s="89" t="s">
        <v>330</v>
      </c>
      <c r="D17" s="88" t="s">
        <v>314</v>
      </c>
    </row>
    <row r="18" spans="1:4" s="90" customFormat="1" x14ac:dyDescent="0.25">
      <c r="A18" s="98" t="s">
        <v>664</v>
      </c>
      <c r="B18" s="114"/>
      <c r="C18" s="89" t="s">
        <v>331</v>
      </c>
      <c r="D18" s="88" t="s">
        <v>314</v>
      </c>
    </row>
    <row r="19" spans="1:4" s="90" customFormat="1" x14ac:dyDescent="0.25">
      <c r="A19" s="98" t="s">
        <v>665</v>
      </c>
      <c r="B19" s="114"/>
      <c r="C19" s="89" t="s">
        <v>332</v>
      </c>
      <c r="D19" s="88" t="s">
        <v>314</v>
      </c>
    </row>
    <row r="20" spans="1:4" s="90" customFormat="1" x14ac:dyDescent="0.25">
      <c r="A20" s="98" t="s">
        <v>666</v>
      </c>
      <c r="B20" s="114"/>
      <c r="C20" s="89" t="s">
        <v>333</v>
      </c>
      <c r="D20" s="88" t="s">
        <v>314</v>
      </c>
    </row>
    <row r="21" spans="1:4" s="90" customFormat="1" x14ac:dyDescent="0.25">
      <c r="A21" s="98" t="s">
        <v>667</v>
      </c>
      <c r="B21" s="114"/>
      <c r="C21" s="89" t="s">
        <v>334</v>
      </c>
      <c r="D21" s="88" t="s">
        <v>314</v>
      </c>
    </row>
    <row r="22" spans="1:4" s="90" customFormat="1" x14ac:dyDescent="0.25">
      <c r="A22" s="98" t="s">
        <v>668</v>
      </c>
      <c r="B22" s="114"/>
      <c r="C22" s="89" t="s">
        <v>335</v>
      </c>
      <c r="D22" s="88" t="s">
        <v>314</v>
      </c>
    </row>
    <row r="23" spans="1:4" s="90" customFormat="1" x14ac:dyDescent="0.25">
      <c r="A23" s="98" t="s">
        <v>669</v>
      </c>
      <c r="B23" s="114"/>
      <c r="C23" s="89" t="s">
        <v>336</v>
      </c>
      <c r="D23" s="88" t="s">
        <v>314</v>
      </c>
    </row>
    <row r="24" spans="1:4" s="90" customFormat="1" x14ac:dyDescent="0.25">
      <c r="A24" s="98" t="s">
        <v>670</v>
      </c>
      <c r="B24" s="114"/>
      <c r="C24" s="89" t="s">
        <v>337</v>
      </c>
      <c r="D24" s="88" t="s">
        <v>314</v>
      </c>
    </row>
    <row r="25" spans="1:4" s="90" customFormat="1" x14ac:dyDescent="0.25">
      <c r="A25" s="98" t="s">
        <v>671</v>
      </c>
      <c r="B25" s="114"/>
      <c r="C25" s="89" t="s">
        <v>338</v>
      </c>
      <c r="D25" s="88" t="s">
        <v>314</v>
      </c>
    </row>
    <row r="26" spans="1:4" s="90" customFormat="1" x14ac:dyDescent="0.25">
      <c r="A26" s="98" t="s">
        <v>672</v>
      </c>
      <c r="B26" s="114"/>
      <c r="C26" s="89" t="s">
        <v>339</v>
      </c>
      <c r="D26" s="88" t="s">
        <v>314</v>
      </c>
    </row>
    <row r="27" spans="1:4" s="90" customFormat="1" x14ac:dyDescent="0.25">
      <c r="A27" s="98" t="s">
        <v>600</v>
      </c>
      <c r="B27" s="114"/>
      <c r="C27" s="89" t="s">
        <v>340</v>
      </c>
      <c r="D27" s="88" t="s">
        <v>314</v>
      </c>
    </row>
    <row r="28" spans="1:4" s="90" customFormat="1" x14ac:dyDescent="0.25">
      <c r="A28" s="98" t="s">
        <v>601</v>
      </c>
      <c r="B28" s="114"/>
      <c r="C28" s="89" t="s">
        <v>341</v>
      </c>
      <c r="D28" s="88" t="s">
        <v>314</v>
      </c>
    </row>
    <row r="29" spans="1:4" s="90" customFormat="1" x14ac:dyDescent="0.25">
      <c r="A29" s="98" t="s">
        <v>602</v>
      </c>
      <c r="B29" s="114"/>
      <c r="C29" s="89" t="s">
        <v>342</v>
      </c>
      <c r="D29" s="88" t="s">
        <v>314</v>
      </c>
    </row>
    <row r="30" spans="1:4" s="90" customFormat="1" x14ac:dyDescent="0.25">
      <c r="A30" s="98" t="s">
        <v>604</v>
      </c>
      <c r="B30" s="114"/>
      <c r="C30" s="89" t="s">
        <v>343</v>
      </c>
      <c r="D30" s="88" t="s">
        <v>314</v>
      </c>
    </row>
    <row r="31" spans="1:4" s="90" customFormat="1" x14ac:dyDescent="0.25">
      <c r="A31" s="98" t="s">
        <v>605</v>
      </c>
      <c r="B31" s="114"/>
      <c r="C31" s="89" t="s">
        <v>344</v>
      </c>
      <c r="D31" s="88" t="s">
        <v>314</v>
      </c>
    </row>
    <row r="32" spans="1:4" s="90" customFormat="1" x14ac:dyDescent="0.25">
      <c r="A32" s="98" t="s">
        <v>580</v>
      </c>
      <c r="B32" s="114" t="s">
        <v>581</v>
      </c>
      <c r="C32" s="89" t="s">
        <v>345</v>
      </c>
      <c r="D32" s="88" t="s">
        <v>317</v>
      </c>
    </row>
    <row r="33" spans="1:4" s="90" customFormat="1" x14ac:dyDescent="0.25">
      <c r="A33" s="98" t="s">
        <v>585</v>
      </c>
      <c r="B33" s="114" t="s">
        <v>586</v>
      </c>
      <c r="C33" s="89" t="s">
        <v>346</v>
      </c>
      <c r="D33" s="88" t="s">
        <v>317</v>
      </c>
    </row>
    <row r="34" spans="1:4" s="90" customFormat="1" x14ac:dyDescent="0.25">
      <c r="A34" s="98" t="s">
        <v>583</v>
      </c>
      <c r="B34" s="114"/>
      <c r="C34" s="89" t="s">
        <v>347</v>
      </c>
      <c r="D34" s="88" t="s">
        <v>314</v>
      </c>
    </row>
    <row r="35" spans="1:4" s="90" customFormat="1" x14ac:dyDescent="0.25">
      <c r="A35" s="98" t="s">
        <v>584</v>
      </c>
      <c r="B35" s="114"/>
      <c r="C35" s="89" t="s">
        <v>348</v>
      </c>
      <c r="D35" s="88" t="s">
        <v>314</v>
      </c>
    </row>
    <row r="36" spans="1:4" s="90" customFormat="1" x14ac:dyDescent="0.25">
      <c r="A36" s="98" t="s">
        <v>635</v>
      </c>
      <c r="B36" s="114"/>
      <c r="C36" s="89" t="s">
        <v>349</v>
      </c>
      <c r="D36" s="88" t="s">
        <v>314</v>
      </c>
    </row>
    <row r="37" spans="1:4" s="90" customFormat="1" x14ac:dyDescent="0.25">
      <c r="A37" s="98" t="s">
        <v>553</v>
      </c>
      <c r="B37" s="114" t="s">
        <v>554</v>
      </c>
      <c r="C37" s="89" t="s">
        <v>350</v>
      </c>
      <c r="D37" s="88" t="s">
        <v>317</v>
      </c>
    </row>
    <row r="38" spans="1:4" s="90" customFormat="1" x14ac:dyDescent="0.25">
      <c r="A38" s="98" t="s">
        <v>555</v>
      </c>
      <c r="B38" s="114" t="s">
        <v>556</v>
      </c>
      <c r="C38" s="89" t="s">
        <v>351</v>
      </c>
      <c r="D38" s="88" t="s">
        <v>317</v>
      </c>
    </row>
    <row r="39" spans="1:4" s="90" customFormat="1" x14ac:dyDescent="0.25">
      <c r="A39" s="98" t="s">
        <v>559</v>
      </c>
      <c r="B39" s="114" t="s">
        <v>560</v>
      </c>
      <c r="C39" s="89" t="s">
        <v>352</v>
      </c>
      <c r="D39" s="88" t="s">
        <v>317</v>
      </c>
    </row>
    <row r="40" spans="1:4" s="90" customFormat="1" x14ac:dyDescent="0.25">
      <c r="A40" s="98" t="s">
        <v>561</v>
      </c>
      <c r="B40" s="114" t="s">
        <v>562</v>
      </c>
      <c r="C40" s="89" t="s">
        <v>353</v>
      </c>
      <c r="D40" s="88" t="s">
        <v>317</v>
      </c>
    </row>
    <row r="41" spans="1:4" s="90" customFormat="1" x14ac:dyDescent="0.25">
      <c r="A41" s="98" t="s">
        <v>542</v>
      </c>
      <c r="B41" s="114"/>
      <c r="C41" s="89" t="s">
        <v>354</v>
      </c>
      <c r="D41" s="88" t="s">
        <v>314</v>
      </c>
    </row>
    <row r="42" spans="1:4" s="90" customFormat="1" x14ac:dyDescent="0.25">
      <c r="A42" s="98" t="s">
        <v>543</v>
      </c>
      <c r="B42" s="114"/>
      <c r="C42" s="89" t="s">
        <v>355</v>
      </c>
      <c r="D42" s="88" t="s">
        <v>314</v>
      </c>
    </row>
    <row r="43" spans="1:4" s="90" customFormat="1" x14ac:dyDescent="0.25">
      <c r="A43" s="98" t="s">
        <v>563</v>
      </c>
      <c r="B43" s="114"/>
      <c r="C43" s="89" t="s">
        <v>357</v>
      </c>
      <c r="D43" s="88" t="s">
        <v>356</v>
      </c>
    </row>
    <row r="44" spans="1:4" s="90" customFormat="1" x14ac:dyDescent="0.25">
      <c r="A44" s="98" t="s">
        <v>567</v>
      </c>
      <c r="B44" s="114" t="s">
        <v>568</v>
      </c>
      <c r="C44" s="89" t="s">
        <v>358</v>
      </c>
      <c r="D44" s="88" t="s">
        <v>317</v>
      </c>
    </row>
    <row r="45" spans="1:4" s="90" customFormat="1" x14ac:dyDescent="0.25">
      <c r="A45" s="98" t="s">
        <v>569</v>
      </c>
      <c r="B45" s="114" t="s">
        <v>570</v>
      </c>
      <c r="C45" s="89" t="s">
        <v>359</v>
      </c>
      <c r="D45" s="88" t="s">
        <v>317</v>
      </c>
    </row>
    <row r="46" spans="1:4" s="90" customFormat="1" x14ac:dyDescent="0.25">
      <c r="A46" s="98" t="s">
        <v>571</v>
      </c>
      <c r="B46" s="114" t="s">
        <v>572</v>
      </c>
      <c r="C46" s="89" t="s">
        <v>360</v>
      </c>
      <c r="D46" s="88" t="s">
        <v>317</v>
      </c>
    </row>
    <row r="47" spans="1:4" s="90" customFormat="1" x14ac:dyDescent="0.25">
      <c r="A47" s="98" t="s">
        <v>573</v>
      </c>
      <c r="B47" s="114" t="s">
        <v>574</v>
      </c>
      <c r="C47" s="89" t="s">
        <v>361</v>
      </c>
      <c r="D47" s="88" t="s">
        <v>317</v>
      </c>
    </row>
    <row r="48" spans="1:4" s="90" customFormat="1" x14ac:dyDescent="0.25">
      <c r="A48" s="98" t="s">
        <v>575</v>
      </c>
      <c r="B48" s="114" t="s">
        <v>576</v>
      </c>
      <c r="C48" s="89" t="s">
        <v>362</v>
      </c>
      <c r="D48" s="88" t="s">
        <v>317</v>
      </c>
    </row>
    <row r="49" spans="1:4" s="90" customFormat="1" x14ac:dyDescent="0.25">
      <c r="A49" s="98" t="s">
        <v>564</v>
      </c>
      <c r="B49" s="114" t="s">
        <v>565</v>
      </c>
      <c r="C49" s="89" t="s">
        <v>357</v>
      </c>
      <c r="D49" s="88" t="s">
        <v>363</v>
      </c>
    </row>
    <row r="50" spans="1:4" s="90" customFormat="1" x14ac:dyDescent="0.25">
      <c r="A50" s="98" t="s">
        <v>566</v>
      </c>
      <c r="B50" s="114"/>
      <c r="C50" s="89" t="s">
        <v>364</v>
      </c>
      <c r="D50" s="88" t="s">
        <v>314</v>
      </c>
    </row>
    <row r="51" spans="1:4" s="90" customFormat="1" x14ac:dyDescent="0.25">
      <c r="A51" s="98" t="s">
        <v>589</v>
      </c>
      <c r="B51" s="114"/>
      <c r="C51" s="89" t="s">
        <v>365</v>
      </c>
      <c r="D51" s="88" t="s">
        <v>314</v>
      </c>
    </row>
    <row r="52" spans="1:4" s="90" customFormat="1" x14ac:dyDescent="0.25">
      <c r="A52" s="98" t="s">
        <v>593</v>
      </c>
      <c r="B52" s="114"/>
      <c r="C52" s="89" t="s">
        <v>366</v>
      </c>
      <c r="D52" s="88" t="s">
        <v>314</v>
      </c>
    </row>
    <row r="53" spans="1:4" s="90" customFormat="1" x14ac:dyDescent="0.25">
      <c r="A53" s="98" t="s">
        <v>594</v>
      </c>
      <c r="B53" s="114"/>
      <c r="C53" s="89" t="s">
        <v>367</v>
      </c>
      <c r="D53" s="88" t="s">
        <v>314</v>
      </c>
    </row>
    <row r="54" spans="1:4" s="90" customFormat="1" x14ac:dyDescent="0.25">
      <c r="A54" s="98" t="s">
        <v>595</v>
      </c>
      <c r="B54" s="114"/>
      <c r="C54" s="89" t="s">
        <v>368</v>
      </c>
      <c r="D54" s="88" t="s">
        <v>314</v>
      </c>
    </row>
    <row r="55" spans="1:4" s="90" customFormat="1" x14ac:dyDescent="0.25">
      <c r="A55" s="98" t="s">
        <v>596</v>
      </c>
      <c r="B55" s="114"/>
      <c r="C55" s="89" t="s">
        <v>369</v>
      </c>
      <c r="D55" s="88" t="s">
        <v>314</v>
      </c>
    </row>
    <row r="56" spans="1:4" s="90" customFormat="1" x14ac:dyDescent="0.25">
      <c r="A56" s="98" t="s">
        <v>597</v>
      </c>
      <c r="B56" s="114"/>
      <c r="C56" s="89" t="s">
        <v>370</v>
      </c>
      <c r="D56" s="88" t="s">
        <v>314</v>
      </c>
    </row>
    <row r="57" spans="1:4" s="90" customFormat="1" x14ac:dyDescent="0.25">
      <c r="A57" s="98" t="s">
        <v>598</v>
      </c>
      <c r="B57" s="114"/>
      <c r="C57" s="89" t="s">
        <v>371</v>
      </c>
      <c r="D57" s="88" t="s">
        <v>314</v>
      </c>
    </row>
    <row r="58" spans="1:4" s="90" customFormat="1" x14ac:dyDescent="0.25">
      <c r="A58" s="98" t="s">
        <v>599</v>
      </c>
      <c r="B58" s="114"/>
      <c r="C58" s="89" t="s">
        <v>372</v>
      </c>
      <c r="D58" s="88" t="s">
        <v>314</v>
      </c>
    </row>
    <row r="59" spans="1:4" s="90" customFormat="1" x14ac:dyDescent="0.25">
      <c r="A59" s="98" t="s">
        <v>618</v>
      </c>
      <c r="B59" s="114"/>
      <c r="C59" s="89" t="s">
        <v>373</v>
      </c>
      <c r="D59" s="88" t="s">
        <v>314</v>
      </c>
    </row>
    <row r="60" spans="1:4" s="90" customFormat="1" x14ac:dyDescent="0.25">
      <c r="A60" s="98" t="s">
        <v>693</v>
      </c>
      <c r="B60" s="114" t="s">
        <v>694</v>
      </c>
      <c r="C60" s="89" t="s">
        <v>374</v>
      </c>
      <c r="D60" s="88" t="s">
        <v>317</v>
      </c>
    </row>
    <row r="61" spans="1:4" s="90" customFormat="1" x14ac:dyDescent="0.25">
      <c r="A61" s="98" t="s">
        <v>682</v>
      </c>
      <c r="B61" s="114"/>
      <c r="C61" s="89" t="s">
        <v>375</v>
      </c>
      <c r="D61" s="88" t="s">
        <v>314</v>
      </c>
    </row>
    <row r="62" spans="1:4" s="90" customFormat="1" x14ac:dyDescent="0.25">
      <c r="A62" s="98" t="s">
        <v>624</v>
      </c>
      <c r="B62" s="114"/>
      <c r="C62" s="89" t="s">
        <v>376</v>
      </c>
      <c r="D62" s="88" t="s">
        <v>314</v>
      </c>
    </row>
    <row r="63" spans="1:4" x14ac:dyDescent="0.25">
      <c r="A63" s="98" t="s">
        <v>625</v>
      </c>
      <c r="B63" s="114"/>
      <c r="C63" s="89" t="s">
        <v>377</v>
      </c>
      <c r="D63" s="88" t="s">
        <v>314</v>
      </c>
    </row>
    <row r="64" spans="1:4" x14ac:dyDescent="0.25">
      <c r="A64" s="98" t="s">
        <v>626</v>
      </c>
      <c r="B64" s="114"/>
      <c r="C64" s="89" t="s">
        <v>378</v>
      </c>
      <c r="D64" s="88" t="s">
        <v>314</v>
      </c>
    </row>
    <row r="65" spans="1:4" x14ac:dyDescent="0.25">
      <c r="A65" s="98" t="s">
        <v>627</v>
      </c>
      <c r="B65" s="114"/>
      <c r="C65" s="89" t="s">
        <v>379</v>
      </c>
      <c r="D65" s="88" t="s">
        <v>314</v>
      </c>
    </row>
    <row r="66" spans="1:4" x14ac:dyDescent="0.25">
      <c r="A66" s="98" t="s">
        <v>628</v>
      </c>
      <c r="B66" s="114"/>
      <c r="C66" s="89" t="s">
        <v>380</v>
      </c>
      <c r="D66" s="88" t="s">
        <v>314</v>
      </c>
    </row>
    <row r="67" spans="1:4" x14ac:dyDescent="0.25">
      <c r="A67" s="98" t="s">
        <v>629</v>
      </c>
      <c r="B67" s="114"/>
      <c r="C67" s="89" t="s">
        <v>381</v>
      </c>
      <c r="D67" s="88" t="s">
        <v>314</v>
      </c>
    </row>
    <row r="68" spans="1:4" x14ac:dyDescent="0.25">
      <c r="A68" s="98" t="s">
        <v>631</v>
      </c>
      <c r="B68" s="114"/>
      <c r="C68" s="89" t="s">
        <v>382</v>
      </c>
      <c r="D68" s="88" t="s">
        <v>314</v>
      </c>
    </row>
    <row r="69" spans="1:4" x14ac:dyDescent="0.25">
      <c r="A69" s="98" t="s">
        <v>634</v>
      </c>
      <c r="B69" s="114"/>
      <c r="C69" s="89" t="s">
        <v>383</v>
      </c>
      <c r="D69" s="88" t="s">
        <v>314</v>
      </c>
    </row>
    <row r="70" spans="1:4" x14ac:dyDescent="0.25">
      <c r="A70" s="98" t="s">
        <v>636</v>
      </c>
      <c r="B70" s="114"/>
      <c r="C70" s="89" t="s">
        <v>384</v>
      </c>
      <c r="D70" s="88" t="s">
        <v>314</v>
      </c>
    </row>
    <row r="71" spans="1:4" x14ac:dyDescent="0.25">
      <c r="A71" s="98" t="s">
        <v>639</v>
      </c>
      <c r="B71" s="114"/>
      <c r="C71" s="89" t="s">
        <v>385</v>
      </c>
      <c r="D71" s="88" t="s">
        <v>314</v>
      </c>
    </row>
    <row r="72" spans="1:4" x14ac:dyDescent="0.25">
      <c r="A72" s="98" t="s">
        <v>642</v>
      </c>
      <c r="B72" s="114"/>
      <c r="C72" s="89" t="s">
        <v>386</v>
      </c>
      <c r="D72" s="88" t="s">
        <v>314</v>
      </c>
    </row>
    <row r="73" spans="1:4" x14ac:dyDescent="0.25">
      <c r="A73" s="98" t="s">
        <v>643</v>
      </c>
      <c r="B73" s="114"/>
      <c r="C73" s="89" t="s">
        <v>387</v>
      </c>
      <c r="D73" s="88" t="s">
        <v>314</v>
      </c>
    </row>
    <row r="74" spans="1:4" x14ac:dyDescent="0.25">
      <c r="A74" s="98" t="s">
        <v>644</v>
      </c>
      <c r="B74" s="114"/>
      <c r="C74" s="89" t="s">
        <v>388</v>
      </c>
      <c r="D74" s="88" t="s">
        <v>314</v>
      </c>
    </row>
    <row r="75" spans="1:4" x14ac:dyDescent="0.25">
      <c r="A75" s="98" t="s">
        <v>645</v>
      </c>
      <c r="B75" s="114"/>
      <c r="C75" s="89" t="s">
        <v>389</v>
      </c>
      <c r="D75" s="88" t="s">
        <v>314</v>
      </c>
    </row>
    <row r="76" spans="1:4" x14ac:dyDescent="0.25">
      <c r="A76" s="98" t="s">
        <v>651</v>
      </c>
      <c r="B76" s="114"/>
      <c r="C76" s="89" t="s">
        <v>390</v>
      </c>
      <c r="D76" s="88" t="s">
        <v>314</v>
      </c>
    </row>
    <row r="77" spans="1:4" x14ac:dyDescent="0.25">
      <c r="A77" s="98" t="s">
        <v>654</v>
      </c>
      <c r="B77" s="114"/>
      <c r="C77" s="89" t="s">
        <v>391</v>
      </c>
      <c r="D77" s="88" t="s">
        <v>314</v>
      </c>
    </row>
    <row r="78" spans="1:4" x14ac:dyDescent="0.25">
      <c r="A78" s="98" t="s">
        <v>675</v>
      </c>
      <c r="B78" s="114"/>
      <c r="C78" s="89" t="s">
        <v>392</v>
      </c>
      <c r="D78" s="88" t="s">
        <v>314</v>
      </c>
    </row>
    <row r="79" spans="1:4" x14ac:dyDescent="0.25">
      <c r="A79" s="98" t="s">
        <v>549</v>
      </c>
      <c r="B79" s="114" t="s">
        <v>550</v>
      </c>
      <c r="C79" s="89" t="s">
        <v>393</v>
      </c>
      <c r="D79" s="88" t="s">
        <v>317</v>
      </c>
    </row>
    <row r="80" spans="1:4" x14ac:dyDescent="0.25">
      <c r="A80" s="98" t="s">
        <v>551</v>
      </c>
      <c r="B80" s="114" t="s">
        <v>552</v>
      </c>
      <c r="C80" s="89" t="s">
        <v>394</v>
      </c>
      <c r="D80" s="88" t="s">
        <v>317</v>
      </c>
    </row>
    <row r="81" spans="1:4" x14ac:dyDescent="0.25">
      <c r="A81" s="98" t="s">
        <v>541</v>
      </c>
      <c r="B81" s="114"/>
      <c r="C81" s="89" t="s">
        <v>395</v>
      </c>
      <c r="D81" s="88" t="s">
        <v>314</v>
      </c>
    </row>
    <row r="82" spans="1:4" x14ac:dyDescent="0.25">
      <c r="A82" s="98" t="s">
        <v>660</v>
      </c>
      <c r="B82" s="114" t="s">
        <v>661</v>
      </c>
      <c r="C82" s="89" t="s">
        <v>396</v>
      </c>
      <c r="D82" s="88" t="s">
        <v>317</v>
      </c>
    </row>
    <row r="83" spans="1:4" x14ac:dyDescent="0.25">
      <c r="A83" s="98" t="s">
        <v>662</v>
      </c>
      <c r="B83" s="114" t="s">
        <v>663</v>
      </c>
      <c r="C83" s="89" t="s">
        <v>397</v>
      </c>
      <c r="D83" s="88" t="s">
        <v>317</v>
      </c>
    </row>
    <row r="84" spans="1:4" x14ac:dyDescent="0.25">
      <c r="A84" s="98" t="s">
        <v>653</v>
      </c>
      <c r="B84" s="114"/>
      <c r="C84" s="89" t="s">
        <v>398</v>
      </c>
      <c r="D84" s="88" t="s">
        <v>314</v>
      </c>
    </row>
    <row r="85" spans="1:4" x14ac:dyDescent="0.25">
      <c r="A85" s="98" t="s">
        <v>655</v>
      </c>
      <c r="B85" s="114"/>
      <c r="C85" s="89" t="s">
        <v>399</v>
      </c>
      <c r="D85" s="88" t="s">
        <v>314</v>
      </c>
    </row>
    <row r="86" spans="1:4" x14ac:dyDescent="0.25">
      <c r="A86" s="98" t="s">
        <v>656</v>
      </c>
      <c r="B86" s="114"/>
      <c r="C86" s="89" t="s">
        <v>400</v>
      </c>
      <c r="D86" s="88" t="s">
        <v>314</v>
      </c>
    </row>
    <row r="87" spans="1:4" x14ac:dyDescent="0.25">
      <c r="A87" s="98" t="s">
        <v>657</v>
      </c>
      <c r="B87" s="114"/>
      <c r="C87" s="89" t="s">
        <v>401</v>
      </c>
      <c r="D87" s="88" t="s">
        <v>314</v>
      </c>
    </row>
    <row r="88" spans="1:4" x14ac:dyDescent="0.25">
      <c r="A88" s="98" t="s">
        <v>659</v>
      </c>
      <c r="B88" s="114"/>
      <c r="C88" s="89" t="s">
        <v>402</v>
      </c>
      <c r="D88" s="88" t="s">
        <v>314</v>
      </c>
    </row>
    <row r="89" spans="1:4" x14ac:dyDescent="0.25">
      <c r="A89" s="98" t="s">
        <v>673</v>
      </c>
      <c r="B89" s="114"/>
      <c r="C89" s="89" t="s">
        <v>403</v>
      </c>
      <c r="D89" s="88" t="s">
        <v>314</v>
      </c>
    </row>
    <row r="90" spans="1:4" x14ac:dyDescent="0.25">
      <c r="A90" s="98" t="s">
        <v>674</v>
      </c>
      <c r="B90" s="114"/>
      <c r="C90" s="89" t="s">
        <v>404</v>
      </c>
      <c r="D90" s="88" t="s">
        <v>314</v>
      </c>
    </row>
    <row r="91" spans="1:4" x14ac:dyDescent="0.25">
      <c r="A91" s="98" t="s">
        <v>676</v>
      </c>
      <c r="B91" s="114"/>
      <c r="C91" s="89" t="s">
        <v>405</v>
      </c>
      <c r="D91" s="88" t="s">
        <v>314</v>
      </c>
    </row>
    <row r="92" spans="1:4" x14ac:dyDescent="0.25">
      <c r="A92" s="98" t="s">
        <v>533</v>
      </c>
      <c r="B92" s="114"/>
      <c r="C92" s="89" t="s">
        <v>406</v>
      </c>
      <c r="D92" s="88" t="s">
        <v>314</v>
      </c>
    </row>
    <row r="93" spans="1:4" x14ac:dyDescent="0.25">
      <c r="A93" s="98" t="s">
        <v>534</v>
      </c>
      <c r="B93" s="114"/>
      <c r="C93" s="89" t="s">
        <v>407</v>
      </c>
      <c r="D93" s="88" t="s">
        <v>314</v>
      </c>
    </row>
    <row r="94" spans="1:4" x14ac:dyDescent="0.25">
      <c r="A94" s="98" t="s">
        <v>535</v>
      </c>
      <c r="B94" s="114"/>
      <c r="C94" s="89" t="s">
        <v>408</v>
      </c>
      <c r="D94" s="88" t="s">
        <v>314</v>
      </c>
    </row>
    <row r="95" spans="1:4" x14ac:dyDescent="0.25">
      <c r="A95" s="98" t="s">
        <v>536</v>
      </c>
      <c r="B95" s="114"/>
      <c r="C95" s="89" t="s">
        <v>409</v>
      </c>
      <c r="D95" s="88" t="s">
        <v>314</v>
      </c>
    </row>
    <row r="96" spans="1:4" x14ac:dyDescent="0.25">
      <c r="A96" s="98" t="s">
        <v>537</v>
      </c>
      <c r="B96" s="114"/>
      <c r="C96" s="89" t="s">
        <v>410</v>
      </c>
      <c r="D96" s="88" t="s">
        <v>314</v>
      </c>
    </row>
    <row r="97" spans="1:4" x14ac:dyDescent="0.25">
      <c r="A97" s="98" t="s">
        <v>677</v>
      </c>
      <c r="B97" s="114"/>
      <c r="C97" s="89" t="s">
        <v>411</v>
      </c>
      <c r="D97" s="88" t="s">
        <v>314</v>
      </c>
    </row>
    <row r="98" spans="1:4" x14ac:dyDescent="0.25">
      <c r="A98" s="98" t="s">
        <v>678</v>
      </c>
      <c r="B98" s="114"/>
      <c r="C98" s="89" t="s">
        <v>412</v>
      </c>
      <c r="D98" s="88" t="s">
        <v>314</v>
      </c>
    </row>
    <row r="99" spans="1:4" x14ac:dyDescent="0.25">
      <c r="A99" s="98" t="s">
        <v>633</v>
      </c>
      <c r="B99" s="114"/>
      <c r="C99" s="89" t="s">
        <v>413</v>
      </c>
      <c r="D99" s="88" t="s">
        <v>314</v>
      </c>
    </row>
    <row r="100" spans="1:4" x14ac:dyDescent="0.25">
      <c r="A100" s="98" t="s">
        <v>681</v>
      </c>
      <c r="B100" s="114"/>
      <c r="C100" s="89" t="s">
        <v>414</v>
      </c>
      <c r="D100" s="88" t="s">
        <v>314</v>
      </c>
    </row>
    <row r="101" spans="1:4" x14ac:dyDescent="0.25">
      <c r="A101" s="98" t="s">
        <v>607</v>
      </c>
      <c r="B101" s="114" t="s">
        <v>608</v>
      </c>
      <c r="C101" s="89" t="s">
        <v>415</v>
      </c>
      <c r="D101" s="88" t="s">
        <v>317</v>
      </c>
    </row>
    <row r="102" spans="1:4" x14ac:dyDescent="0.25">
      <c r="A102" s="98" t="s">
        <v>603</v>
      </c>
      <c r="B102" s="114"/>
      <c r="C102" s="89" t="s">
        <v>416</v>
      </c>
      <c r="D102" s="88" t="s">
        <v>314</v>
      </c>
    </row>
    <row r="103" spans="1:4" x14ac:dyDescent="0.25">
      <c r="A103" s="98" t="s">
        <v>606</v>
      </c>
      <c r="B103" s="114"/>
      <c r="C103" s="89" t="s">
        <v>417</v>
      </c>
      <c r="D103" s="88" t="s">
        <v>314</v>
      </c>
    </row>
    <row r="104" spans="1:4" x14ac:dyDescent="0.25">
      <c r="A104" s="98" t="s">
        <v>609</v>
      </c>
      <c r="B104" s="114"/>
      <c r="C104" s="89" t="s">
        <v>418</v>
      </c>
      <c r="D104" s="88" t="s">
        <v>314</v>
      </c>
    </row>
    <row r="105" spans="1:4" x14ac:dyDescent="0.25">
      <c r="A105" s="98" t="s">
        <v>578</v>
      </c>
      <c r="B105" s="114" t="s">
        <v>579</v>
      </c>
      <c r="C105" s="89" t="s">
        <v>419</v>
      </c>
      <c r="D105" s="88" t="s">
        <v>317</v>
      </c>
    </row>
    <row r="106" spans="1:4" x14ac:dyDescent="0.25">
      <c r="A106" s="98" t="s">
        <v>703</v>
      </c>
      <c r="B106" s="114"/>
      <c r="C106" s="89" t="s">
        <v>420</v>
      </c>
      <c r="D106" s="88" t="s">
        <v>314</v>
      </c>
    </row>
    <row r="107" spans="1:4" x14ac:dyDescent="0.25">
      <c r="A107" s="98" t="s">
        <v>577</v>
      </c>
      <c r="B107" s="114"/>
      <c r="C107" s="89" t="s">
        <v>421</v>
      </c>
      <c r="D107" s="88" t="s">
        <v>314</v>
      </c>
    </row>
    <row r="108" spans="1:4" x14ac:dyDescent="0.25">
      <c r="A108" s="98" t="s">
        <v>582</v>
      </c>
      <c r="B108" s="114"/>
      <c r="C108" s="89" t="s">
        <v>422</v>
      </c>
      <c r="D108" s="88" t="s">
        <v>314</v>
      </c>
    </row>
    <row r="109" spans="1:4" x14ac:dyDescent="0.25">
      <c r="A109" s="98" t="s">
        <v>679</v>
      </c>
      <c r="B109" s="114"/>
      <c r="C109" s="89" t="s">
        <v>423</v>
      </c>
      <c r="D109" s="88" t="s">
        <v>314</v>
      </c>
    </row>
    <row r="110" spans="1:4" x14ac:dyDescent="0.25">
      <c r="A110" s="98" t="s">
        <v>680</v>
      </c>
      <c r="B110" s="114"/>
      <c r="C110" s="89" t="s">
        <v>424</v>
      </c>
      <c r="D110" s="88" t="s">
        <v>314</v>
      </c>
    </row>
    <row r="111" spans="1:4" x14ac:dyDescent="0.25">
      <c r="A111" s="98" t="s">
        <v>557</v>
      </c>
      <c r="B111" s="114" t="s">
        <v>558</v>
      </c>
      <c r="C111" s="89" t="s">
        <v>425</v>
      </c>
      <c r="D111" s="88" t="s">
        <v>317</v>
      </c>
    </row>
    <row r="112" spans="1:4" x14ac:dyDescent="0.25">
      <c r="A112" s="98" t="s">
        <v>637</v>
      </c>
      <c r="B112" s="114" t="s">
        <v>638</v>
      </c>
      <c r="C112" s="89" t="s">
        <v>426</v>
      </c>
      <c r="D112" s="88" t="s">
        <v>317</v>
      </c>
    </row>
    <row r="113" spans="1:4" x14ac:dyDescent="0.25">
      <c r="A113" s="98" t="s">
        <v>538</v>
      </c>
      <c r="B113" s="114"/>
      <c r="C113" s="89" t="s">
        <v>427</v>
      </c>
      <c r="D113" s="88" t="s">
        <v>314</v>
      </c>
    </row>
    <row r="114" spans="1:4" x14ac:dyDescent="0.25">
      <c r="A114" s="98" t="s">
        <v>539</v>
      </c>
      <c r="B114" s="114"/>
      <c r="C114" s="89" t="s">
        <v>428</v>
      </c>
      <c r="D114" s="88" t="s">
        <v>314</v>
      </c>
    </row>
    <row r="115" spans="1:4" x14ac:dyDescent="0.25">
      <c r="A115" s="98" t="s">
        <v>540</v>
      </c>
      <c r="B115" s="114"/>
      <c r="C115" s="89" t="s">
        <v>429</v>
      </c>
      <c r="D115" s="88" t="s">
        <v>314</v>
      </c>
    </row>
    <row r="116" spans="1:4" x14ac:dyDescent="0.25">
      <c r="A116" s="98" t="s">
        <v>544</v>
      </c>
      <c r="B116" s="114"/>
      <c r="C116" s="89" t="s">
        <v>430</v>
      </c>
      <c r="D116" s="88" t="s">
        <v>314</v>
      </c>
    </row>
    <row r="117" spans="1:4" x14ac:dyDescent="0.25">
      <c r="A117" s="98" t="s">
        <v>545</v>
      </c>
      <c r="B117" s="114"/>
      <c r="C117" s="89" t="s">
        <v>431</v>
      </c>
      <c r="D117" s="88" t="s">
        <v>314</v>
      </c>
    </row>
    <row r="118" spans="1:4" x14ac:dyDescent="0.25">
      <c r="A118" s="98" t="s">
        <v>546</v>
      </c>
      <c r="B118" s="114"/>
      <c r="C118" s="89" t="s">
        <v>432</v>
      </c>
      <c r="D118" s="88" t="s">
        <v>314</v>
      </c>
    </row>
    <row r="119" spans="1:4" x14ac:dyDescent="0.25">
      <c r="A119" s="98" t="s">
        <v>547</v>
      </c>
      <c r="B119" s="114"/>
      <c r="C119" s="89" t="s">
        <v>433</v>
      </c>
      <c r="D119" s="88" t="s">
        <v>314</v>
      </c>
    </row>
    <row r="120" spans="1:4" x14ac:dyDescent="0.25">
      <c r="A120" s="98" t="s">
        <v>620</v>
      </c>
      <c r="B120" s="114"/>
      <c r="C120" s="89" t="s">
        <v>434</v>
      </c>
      <c r="D120" s="88" t="s">
        <v>314</v>
      </c>
    </row>
    <row r="121" spans="1:4" x14ac:dyDescent="0.25">
      <c r="A121" s="98" t="s">
        <v>621</v>
      </c>
      <c r="B121" s="114"/>
      <c r="C121" s="89" t="s">
        <v>435</v>
      </c>
      <c r="D121" s="88" t="s">
        <v>314</v>
      </c>
    </row>
    <row r="122" spans="1:4" x14ac:dyDescent="0.25">
      <c r="A122" s="98" t="s">
        <v>622</v>
      </c>
      <c r="B122" s="114"/>
      <c r="C122" s="89" t="s">
        <v>436</v>
      </c>
      <c r="D122" s="88" t="s">
        <v>314</v>
      </c>
    </row>
    <row r="123" spans="1:4" x14ac:dyDescent="0.25">
      <c r="A123" s="98" t="s">
        <v>623</v>
      </c>
      <c r="B123" s="114"/>
      <c r="C123" s="89" t="s">
        <v>437</v>
      </c>
      <c r="D123" s="88" t="s">
        <v>314</v>
      </c>
    </row>
    <row r="124" spans="1:4" x14ac:dyDescent="0.25">
      <c r="A124" s="98" t="s">
        <v>588</v>
      </c>
      <c r="B124" s="114"/>
      <c r="C124" s="89" t="s">
        <v>438</v>
      </c>
      <c r="D124" s="88" t="s">
        <v>314</v>
      </c>
    </row>
    <row r="125" spans="1:4" x14ac:dyDescent="0.25">
      <c r="A125" s="98" t="s">
        <v>590</v>
      </c>
      <c r="B125" s="114"/>
      <c r="C125" s="89" t="s">
        <v>439</v>
      </c>
      <c r="D125" s="88" t="s">
        <v>314</v>
      </c>
    </row>
    <row r="126" spans="1:4" x14ac:dyDescent="0.25">
      <c r="A126" s="98" t="s">
        <v>591</v>
      </c>
      <c r="B126" s="114"/>
      <c r="C126" s="89" t="s">
        <v>440</v>
      </c>
      <c r="D126" s="88" t="s">
        <v>314</v>
      </c>
    </row>
    <row r="127" spans="1:4" x14ac:dyDescent="0.25">
      <c r="A127" s="98" t="s">
        <v>592</v>
      </c>
      <c r="B127" s="114"/>
      <c r="C127" s="89" t="s">
        <v>441</v>
      </c>
      <c r="D127" s="88" t="s">
        <v>314</v>
      </c>
    </row>
    <row r="128" spans="1:4" x14ac:dyDescent="0.25">
      <c r="A128" s="98" t="s">
        <v>683</v>
      </c>
      <c r="B128" s="114" t="s">
        <v>684</v>
      </c>
      <c r="C128" s="89" t="s">
        <v>442</v>
      </c>
      <c r="D128" s="88" t="s">
        <v>317</v>
      </c>
    </row>
    <row r="129" spans="1:4" x14ac:dyDescent="0.25">
      <c r="A129" s="99" t="s">
        <v>685</v>
      </c>
      <c r="B129" s="115" t="s">
        <v>686</v>
      </c>
      <c r="C129" s="91" t="s">
        <v>687</v>
      </c>
      <c r="D129" s="97" t="s">
        <v>317</v>
      </c>
    </row>
    <row r="130" spans="1:4" x14ac:dyDescent="0.25">
      <c r="A130" s="98" t="s">
        <v>689</v>
      </c>
      <c r="B130" s="114" t="s">
        <v>690</v>
      </c>
      <c r="C130" s="89" t="s">
        <v>443</v>
      </c>
      <c r="D130" s="88" t="s">
        <v>317</v>
      </c>
    </row>
    <row r="131" spans="1:4" x14ac:dyDescent="0.25">
      <c r="A131" s="98" t="s">
        <v>691</v>
      </c>
      <c r="B131" s="114" t="s">
        <v>692</v>
      </c>
      <c r="C131" s="89" t="s">
        <v>444</v>
      </c>
      <c r="D131" s="88" t="s">
        <v>317</v>
      </c>
    </row>
    <row r="132" spans="1:4" x14ac:dyDescent="0.25">
      <c r="A132" s="98" t="s">
        <v>696</v>
      </c>
      <c r="B132" s="114" t="s">
        <v>697</v>
      </c>
      <c r="C132" s="89" t="s">
        <v>445</v>
      </c>
      <c r="D132" s="88" t="s">
        <v>317</v>
      </c>
    </row>
    <row r="133" spans="1:4" x14ac:dyDescent="0.25">
      <c r="A133" s="98" t="s">
        <v>699</v>
      </c>
      <c r="B133" s="114" t="s">
        <v>700</v>
      </c>
      <c r="C133" s="89" t="s">
        <v>446</v>
      </c>
      <c r="D133" s="88" t="s">
        <v>317</v>
      </c>
    </row>
    <row r="134" spans="1:4" x14ac:dyDescent="0.25">
      <c r="A134" s="98" t="s">
        <v>701</v>
      </c>
      <c r="B134" s="114" t="s">
        <v>702</v>
      </c>
      <c r="C134" s="89" t="s">
        <v>447</v>
      </c>
      <c r="D134" s="88" t="s">
        <v>317</v>
      </c>
    </row>
    <row r="135" spans="1:4" x14ac:dyDescent="0.25">
      <c r="A135" s="98" t="s">
        <v>688</v>
      </c>
      <c r="B135" s="114"/>
      <c r="C135" s="89" t="s">
        <v>448</v>
      </c>
      <c r="D135" s="88" t="s">
        <v>314</v>
      </c>
    </row>
    <row r="136" spans="1:4" x14ac:dyDescent="0.25">
      <c r="A136" s="98" t="s">
        <v>695</v>
      </c>
      <c r="B136" s="114"/>
      <c r="C136" s="89" t="s">
        <v>449</v>
      </c>
      <c r="D136" s="88" t="s">
        <v>314</v>
      </c>
    </row>
    <row r="137" spans="1:4" x14ac:dyDescent="0.25">
      <c r="A137" s="98" t="s">
        <v>698</v>
      </c>
      <c r="B137" s="114"/>
      <c r="C137" s="89" t="s">
        <v>450</v>
      </c>
      <c r="D137" s="88" t="s">
        <v>314</v>
      </c>
    </row>
    <row r="138" spans="1:4" x14ac:dyDescent="0.25">
      <c r="A138" s="98" t="s">
        <v>632</v>
      </c>
      <c r="B138" s="114"/>
      <c r="C138" s="89" t="s">
        <v>451</v>
      </c>
      <c r="D138" s="88" t="s">
        <v>314</v>
      </c>
    </row>
    <row r="139" spans="1:4" x14ac:dyDescent="0.25">
      <c r="A139" s="98" t="s">
        <v>640</v>
      </c>
      <c r="B139" s="114"/>
      <c r="C139" s="89" t="s">
        <v>452</v>
      </c>
      <c r="D139" s="88" t="s">
        <v>314</v>
      </c>
    </row>
    <row r="140" spans="1:4" x14ac:dyDescent="0.25">
      <c r="A140" s="98" t="s">
        <v>641</v>
      </c>
      <c r="B140" s="114"/>
      <c r="C140" s="89" t="s">
        <v>453</v>
      </c>
      <c r="D140" s="88" t="s">
        <v>314</v>
      </c>
    </row>
    <row r="141" spans="1:4" x14ac:dyDescent="0.25">
      <c r="A141" s="98" t="s">
        <v>548</v>
      </c>
      <c r="B141" s="114"/>
      <c r="C141" s="89" t="s">
        <v>454</v>
      </c>
      <c r="D141" s="88" t="s">
        <v>314</v>
      </c>
    </row>
    <row r="142" spans="1:4" x14ac:dyDescent="0.25">
      <c r="A142" s="98" t="s">
        <v>652</v>
      </c>
      <c r="B142" s="114"/>
      <c r="C142" s="89" t="s">
        <v>455</v>
      </c>
      <c r="D142" s="88" t="s">
        <v>314</v>
      </c>
    </row>
    <row r="143" spans="1:4" x14ac:dyDescent="0.25">
      <c r="A143" s="98" t="s">
        <v>658</v>
      </c>
      <c r="B143" s="114"/>
      <c r="C143" s="89" t="s">
        <v>456</v>
      </c>
      <c r="D143" s="88" t="s">
        <v>314</v>
      </c>
    </row>
  </sheetData>
  <mergeCells count="1">
    <mergeCell ref="A1:D1"/>
  </mergeCells>
  <pageMargins left="0.7" right="0.7" top="0.75" bottom="0.75" header="0.3" footer="0.3"/>
  <pageSetup scale="83" fitToHeight="3"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249977111117893"/>
    <pageSetUpPr fitToPage="1"/>
  </sheetPr>
  <dimension ref="A1:B41"/>
  <sheetViews>
    <sheetView workbookViewId="0">
      <selection activeCell="B2" sqref="B2"/>
    </sheetView>
  </sheetViews>
  <sheetFormatPr defaultColWidth="9.140625" defaultRowHeight="15" x14ac:dyDescent="0.25"/>
  <cols>
    <col min="1" max="1" width="56" style="34" customWidth="1"/>
    <col min="2" max="2" width="20" style="34" customWidth="1"/>
    <col min="3" max="16384" width="9.140625" style="34"/>
  </cols>
  <sheetData>
    <row r="1" spans="1:2" ht="16.5" thickBot="1" x14ac:dyDescent="0.3">
      <c r="A1" s="66" t="s">
        <v>312</v>
      </c>
      <c r="B1" s="65"/>
    </row>
    <row r="2" spans="1:2" x14ac:dyDescent="0.25">
      <c r="A2" s="95" t="s">
        <v>280</v>
      </c>
      <c r="B2" s="96" t="s">
        <v>281</v>
      </c>
    </row>
    <row r="3" spans="1:2" s="67" customFormat="1" x14ac:dyDescent="0.25">
      <c r="A3" s="93" t="s">
        <v>457</v>
      </c>
      <c r="B3" s="94" t="s">
        <v>532</v>
      </c>
    </row>
    <row r="4" spans="1:2" s="67" customFormat="1" x14ac:dyDescent="0.25">
      <c r="A4" s="93" t="s">
        <v>458</v>
      </c>
      <c r="B4" s="94" t="s">
        <v>459</v>
      </c>
    </row>
    <row r="5" spans="1:2" s="67" customFormat="1" x14ac:dyDescent="0.25">
      <c r="A5" s="93" t="s">
        <v>460</v>
      </c>
      <c r="B5" s="94" t="s">
        <v>461</v>
      </c>
    </row>
    <row r="6" spans="1:2" s="67" customFormat="1" x14ac:dyDescent="0.25">
      <c r="A6" s="93" t="s">
        <v>462</v>
      </c>
      <c r="B6" s="94" t="s">
        <v>463</v>
      </c>
    </row>
    <row r="7" spans="1:2" s="67" customFormat="1" x14ac:dyDescent="0.25">
      <c r="A7" s="93" t="s">
        <v>464</v>
      </c>
      <c r="B7" s="94" t="s">
        <v>465</v>
      </c>
    </row>
    <row r="8" spans="1:2" s="67" customFormat="1" x14ac:dyDescent="0.25">
      <c r="A8" s="93" t="s">
        <v>466</v>
      </c>
      <c r="B8" s="94" t="s">
        <v>467</v>
      </c>
    </row>
    <row r="9" spans="1:2" s="67" customFormat="1" x14ac:dyDescent="0.25">
      <c r="A9" s="93" t="s">
        <v>468</v>
      </c>
      <c r="B9" s="94" t="s">
        <v>469</v>
      </c>
    </row>
    <row r="10" spans="1:2" s="67" customFormat="1" x14ac:dyDescent="0.25">
      <c r="A10" s="93" t="s">
        <v>470</v>
      </c>
      <c r="B10" s="94" t="s">
        <v>471</v>
      </c>
    </row>
    <row r="11" spans="1:2" s="67" customFormat="1" x14ac:dyDescent="0.25">
      <c r="A11" s="93" t="s">
        <v>472</v>
      </c>
      <c r="B11" s="94" t="s">
        <v>473</v>
      </c>
    </row>
    <row r="12" spans="1:2" s="67" customFormat="1" x14ac:dyDescent="0.25">
      <c r="A12" s="93" t="s">
        <v>474</v>
      </c>
      <c r="B12" s="94" t="s">
        <v>475</v>
      </c>
    </row>
    <row r="13" spans="1:2" s="67" customFormat="1" x14ac:dyDescent="0.25">
      <c r="A13" s="93" t="s">
        <v>476</v>
      </c>
      <c r="B13" s="94" t="s">
        <v>477</v>
      </c>
    </row>
    <row r="14" spans="1:2" s="67" customFormat="1" x14ac:dyDescent="0.25">
      <c r="A14" s="93" t="s">
        <v>478</v>
      </c>
      <c r="B14" s="94" t="s">
        <v>479</v>
      </c>
    </row>
    <row r="15" spans="1:2" s="67" customFormat="1" x14ac:dyDescent="0.25">
      <c r="A15" s="93" t="s">
        <v>480</v>
      </c>
      <c r="B15" s="94" t="s">
        <v>481</v>
      </c>
    </row>
    <row r="16" spans="1:2" s="67" customFormat="1" x14ac:dyDescent="0.25">
      <c r="A16" s="93" t="s">
        <v>482</v>
      </c>
      <c r="B16" s="94" t="s">
        <v>483</v>
      </c>
    </row>
    <row r="17" spans="1:2" s="67" customFormat="1" x14ac:dyDescent="0.25">
      <c r="A17" s="93" t="s">
        <v>484</v>
      </c>
      <c r="B17" s="94" t="s">
        <v>485</v>
      </c>
    </row>
    <row r="18" spans="1:2" s="67" customFormat="1" x14ac:dyDescent="0.25">
      <c r="A18" s="93" t="s">
        <v>484</v>
      </c>
      <c r="B18" s="94" t="s">
        <v>486</v>
      </c>
    </row>
    <row r="19" spans="1:2" s="67" customFormat="1" x14ac:dyDescent="0.25">
      <c r="A19" s="93" t="s">
        <v>484</v>
      </c>
      <c r="B19" s="94" t="s">
        <v>487</v>
      </c>
    </row>
    <row r="20" spans="1:2" s="67" customFormat="1" x14ac:dyDescent="0.25">
      <c r="A20" s="93" t="s">
        <v>488</v>
      </c>
      <c r="B20" s="94" t="s">
        <v>489</v>
      </c>
    </row>
    <row r="21" spans="1:2" s="67" customFormat="1" x14ac:dyDescent="0.25">
      <c r="A21" s="93" t="s">
        <v>490</v>
      </c>
      <c r="B21" s="94" t="s">
        <v>491</v>
      </c>
    </row>
    <row r="22" spans="1:2" s="67" customFormat="1" x14ac:dyDescent="0.25">
      <c r="A22" s="93" t="s">
        <v>492</v>
      </c>
      <c r="B22" s="94" t="s">
        <v>493</v>
      </c>
    </row>
    <row r="23" spans="1:2" s="67" customFormat="1" x14ac:dyDescent="0.25">
      <c r="A23" s="93" t="s">
        <v>494</v>
      </c>
      <c r="B23" s="94" t="s">
        <v>495</v>
      </c>
    </row>
    <row r="24" spans="1:2" s="67" customFormat="1" x14ac:dyDescent="0.25">
      <c r="A24" s="93" t="s">
        <v>496</v>
      </c>
      <c r="B24" s="94" t="s">
        <v>497</v>
      </c>
    </row>
    <row r="25" spans="1:2" s="67" customFormat="1" x14ac:dyDescent="0.25">
      <c r="A25" s="93" t="s">
        <v>498</v>
      </c>
      <c r="B25" s="94" t="s">
        <v>499</v>
      </c>
    </row>
    <row r="26" spans="1:2" s="67" customFormat="1" x14ac:dyDescent="0.25">
      <c r="A26" s="93" t="s">
        <v>500</v>
      </c>
      <c r="B26" s="94" t="s">
        <v>501</v>
      </c>
    </row>
    <row r="27" spans="1:2" s="67" customFormat="1" x14ac:dyDescent="0.25">
      <c r="A27" s="93" t="s">
        <v>502</v>
      </c>
      <c r="B27" s="94" t="s">
        <v>503</v>
      </c>
    </row>
    <row r="28" spans="1:2" s="67" customFormat="1" x14ac:dyDescent="0.25">
      <c r="A28" s="93" t="s">
        <v>504</v>
      </c>
      <c r="B28" s="94" t="s">
        <v>505</v>
      </c>
    </row>
    <row r="29" spans="1:2" s="67" customFormat="1" ht="30" x14ac:dyDescent="0.25">
      <c r="A29" s="93" t="s">
        <v>506</v>
      </c>
      <c r="B29" s="94" t="s">
        <v>507</v>
      </c>
    </row>
    <row r="30" spans="1:2" s="67" customFormat="1" x14ac:dyDescent="0.25">
      <c r="A30" s="93" t="s">
        <v>508</v>
      </c>
      <c r="B30" s="94" t="s">
        <v>509</v>
      </c>
    </row>
    <row r="31" spans="1:2" s="67" customFormat="1" x14ac:dyDescent="0.25">
      <c r="A31" s="93" t="s">
        <v>510</v>
      </c>
      <c r="B31" s="94" t="s">
        <v>511</v>
      </c>
    </row>
    <row r="32" spans="1:2" s="67" customFormat="1" x14ac:dyDescent="0.25">
      <c r="A32" s="93" t="s">
        <v>512</v>
      </c>
      <c r="B32" s="94" t="s">
        <v>513</v>
      </c>
    </row>
    <row r="33" spans="1:2" s="67" customFormat="1" x14ac:dyDescent="0.25">
      <c r="A33" s="93" t="s">
        <v>514</v>
      </c>
      <c r="B33" s="94" t="s">
        <v>515</v>
      </c>
    </row>
    <row r="34" spans="1:2" s="67" customFormat="1" x14ac:dyDescent="0.25">
      <c r="A34" s="93" t="s">
        <v>516</v>
      </c>
      <c r="B34" s="94" t="s">
        <v>517</v>
      </c>
    </row>
    <row r="35" spans="1:2" s="67" customFormat="1" x14ac:dyDescent="0.25">
      <c r="A35" s="93" t="s">
        <v>518</v>
      </c>
      <c r="B35" s="94" t="s">
        <v>519</v>
      </c>
    </row>
    <row r="36" spans="1:2" s="67" customFormat="1" x14ac:dyDescent="0.25">
      <c r="A36" s="93" t="s">
        <v>520</v>
      </c>
      <c r="B36" s="94" t="s">
        <v>521</v>
      </c>
    </row>
    <row r="37" spans="1:2" s="67" customFormat="1" x14ac:dyDescent="0.25">
      <c r="A37" s="93" t="s">
        <v>522</v>
      </c>
      <c r="B37" s="94" t="s">
        <v>523</v>
      </c>
    </row>
    <row r="38" spans="1:2" s="67" customFormat="1" x14ac:dyDescent="0.25">
      <c r="A38" s="93" t="s">
        <v>524</v>
      </c>
      <c r="B38" s="94" t="s">
        <v>525</v>
      </c>
    </row>
    <row r="39" spans="1:2" s="67" customFormat="1" ht="30" x14ac:dyDescent="0.25">
      <c r="A39" s="93" t="s">
        <v>526</v>
      </c>
      <c r="B39" s="94" t="s">
        <v>527</v>
      </c>
    </row>
    <row r="40" spans="1:2" s="67" customFormat="1" x14ac:dyDescent="0.25">
      <c r="A40" s="93" t="s">
        <v>528</v>
      </c>
      <c r="B40" s="94" t="s">
        <v>529</v>
      </c>
    </row>
    <row r="41" spans="1:2" s="67" customFormat="1" x14ac:dyDescent="0.25">
      <c r="A41" s="93" t="s">
        <v>530</v>
      </c>
      <c r="B41" s="94" t="s">
        <v>531</v>
      </c>
    </row>
  </sheetData>
  <pageMargins left="0.7" right="0.7" top="0.75" bottom="0.75" header="0.3" footer="0.3"/>
  <pageSetup fitToHeight="3"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249977111117893"/>
    <pageSetUpPr fitToPage="1"/>
  </sheetPr>
  <dimension ref="A1:E67"/>
  <sheetViews>
    <sheetView tabSelected="1" topLeftCell="A27" workbookViewId="0">
      <selection activeCell="A41" sqref="A41"/>
    </sheetView>
  </sheetViews>
  <sheetFormatPr defaultColWidth="9.140625" defaultRowHeight="15" x14ac:dyDescent="0.25"/>
  <cols>
    <col min="1" max="1" width="13.7109375" style="34" bestFit="1" customWidth="1"/>
    <col min="2" max="2" width="38.28515625" style="34" customWidth="1"/>
    <col min="3" max="3" width="16.7109375" style="34" customWidth="1"/>
    <col min="4" max="5" width="22.42578125" style="34" customWidth="1"/>
    <col min="6" max="16384" width="9.140625" style="34"/>
  </cols>
  <sheetData>
    <row r="1" spans="1:5" ht="39.75" customHeight="1" thickBot="1" x14ac:dyDescent="0.3">
      <c r="A1" s="62" t="s">
        <v>190</v>
      </c>
      <c r="B1" s="63" t="s">
        <v>232</v>
      </c>
      <c r="C1" s="41" t="s">
        <v>302</v>
      </c>
      <c r="D1" s="41" t="s">
        <v>303</v>
      </c>
      <c r="E1" s="41" t="s">
        <v>304</v>
      </c>
    </row>
    <row r="2" spans="1:5" ht="15.75" thickBot="1" x14ac:dyDescent="0.3">
      <c r="A2" s="121" t="s">
        <v>1622</v>
      </c>
      <c r="B2" s="39" t="s">
        <v>191</v>
      </c>
      <c r="C2" s="83">
        <v>208795</v>
      </c>
      <c r="D2" s="43">
        <f>ROUNDDOWN(C2*0.25,0)</f>
        <v>52198</v>
      </c>
      <c r="E2" s="43">
        <f>+C2+D2</f>
        <v>260993</v>
      </c>
    </row>
    <row r="3" spans="1:5" ht="15.75" thickBot="1" x14ac:dyDescent="0.3">
      <c r="A3" s="121" t="s">
        <v>1623</v>
      </c>
      <c r="B3" s="39" t="s">
        <v>192</v>
      </c>
      <c r="C3" s="83">
        <v>178558</v>
      </c>
      <c r="D3" s="43">
        <f t="shared" ref="D3:D60" si="0">ROUNDDOWN(C3*0.25,0)</f>
        <v>44639</v>
      </c>
      <c r="E3" s="43">
        <f t="shared" ref="E3:E60" si="1">+C3+D3</f>
        <v>223197</v>
      </c>
    </row>
    <row r="4" spans="1:5" ht="15.75" thickBot="1" x14ac:dyDescent="0.3">
      <c r="A4" s="121" t="s">
        <v>1624</v>
      </c>
      <c r="B4" s="39" t="s">
        <v>193</v>
      </c>
      <c r="C4" s="83">
        <v>1089335</v>
      </c>
      <c r="D4" s="43">
        <f t="shared" si="0"/>
        <v>272333</v>
      </c>
      <c r="E4" s="43">
        <f t="shared" si="1"/>
        <v>1361668</v>
      </c>
    </row>
    <row r="5" spans="1:5" ht="15.75" thickBot="1" x14ac:dyDescent="0.3">
      <c r="A5" s="121" t="s">
        <v>1625</v>
      </c>
      <c r="B5" s="39" t="s">
        <v>194</v>
      </c>
      <c r="C5" s="83">
        <v>203558</v>
      </c>
      <c r="D5" s="43">
        <f t="shared" si="0"/>
        <v>50889</v>
      </c>
      <c r="E5" s="43">
        <f t="shared" si="1"/>
        <v>254447</v>
      </c>
    </row>
    <row r="6" spans="1:5" ht="15.75" thickBot="1" x14ac:dyDescent="0.3">
      <c r="A6" s="121" t="s">
        <v>1626</v>
      </c>
      <c r="B6" s="39" t="s">
        <v>195</v>
      </c>
      <c r="C6" s="83">
        <v>198913</v>
      </c>
      <c r="D6" s="43">
        <f t="shared" si="0"/>
        <v>49728</v>
      </c>
      <c r="E6" s="43">
        <f t="shared" si="1"/>
        <v>248641</v>
      </c>
    </row>
    <row r="7" spans="1:5" ht="15.75" thickBot="1" x14ac:dyDescent="0.3">
      <c r="A7" s="121" t="s">
        <v>1627</v>
      </c>
      <c r="B7" s="39" t="s">
        <v>196</v>
      </c>
      <c r="C7" s="83">
        <v>286958</v>
      </c>
      <c r="D7" s="43">
        <f t="shared" si="0"/>
        <v>71739</v>
      </c>
      <c r="E7" s="43">
        <f t="shared" si="1"/>
        <v>358697</v>
      </c>
    </row>
    <row r="8" spans="1:5" ht="15.75" thickBot="1" x14ac:dyDescent="0.3">
      <c r="A8" s="121" t="s">
        <v>1628</v>
      </c>
      <c r="B8" s="39" t="s">
        <v>197</v>
      </c>
      <c r="C8" s="83">
        <v>958899</v>
      </c>
      <c r="D8" s="43">
        <f t="shared" si="0"/>
        <v>239724</v>
      </c>
      <c r="E8" s="43">
        <f t="shared" si="1"/>
        <v>1198623</v>
      </c>
    </row>
    <row r="9" spans="1:5" ht="15.75" thickBot="1" x14ac:dyDescent="0.3">
      <c r="A9" s="121" t="s">
        <v>1629</v>
      </c>
      <c r="B9" s="39" t="s">
        <v>198</v>
      </c>
      <c r="C9" s="83">
        <v>240119</v>
      </c>
      <c r="D9" s="43">
        <f t="shared" si="0"/>
        <v>60029</v>
      </c>
      <c r="E9" s="43">
        <f t="shared" si="1"/>
        <v>300148</v>
      </c>
    </row>
    <row r="10" spans="1:5" ht="15.75" thickBot="1" x14ac:dyDescent="0.3">
      <c r="A10" s="121" t="s">
        <v>1630</v>
      </c>
      <c r="B10" s="39" t="s">
        <v>199</v>
      </c>
      <c r="C10" s="83">
        <v>171443</v>
      </c>
      <c r="D10" s="43">
        <f t="shared" si="0"/>
        <v>42860</v>
      </c>
      <c r="E10" s="43">
        <f t="shared" si="1"/>
        <v>214303</v>
      </c>
    </row>
    <row r="11" spans="1:5" ht="15.75" thickBot="1" x14ac:dyDescent="0.3">
      <c r="A11" s="121" t="s">
        <v>1631</v>
      </c>
      <c r="B11" s="39" t="s">
        <v>200</v>
      </c>
      <c r="C11" s="83">
        <v>158597</v>
      </c>
      <c r="D11" s="43">
        <f t="shared" si="0"/>
        <v>39649</v>
      </c>
      <c r="E11" s="43">
        <f t="shared" si="1"/>
        <v>198246</v>
      </c>
    </row>
    <row r="12" spans="1:5" ht="15.75" thickBot="1" x14ac:dyDescent="0.3">
      <c r="A12" s="121" t="s">
        <v>1632</v>
      </c>
      <c r="B12" s="39" t="s">
        <v>201</v>
      </c>
      <c r="C12" s="83">
        <v>157708</v>
      </c>
      <c r="D12" s="43">
        <f t="shared" si="0"/>
        <v>39427</v>
      </c>
      <c r="E12" s="43">
        <f t="shared" si="1"/>
        <v>197135</v>
      </c>
    </row>
    <row r="13" spans="1:5" ht="15.75" thickBot="1" x14ac:dyDescent="0.3">
      <c r="A13" s="121" t="s">
        <v>1633</v>
      </c>
      <c r="B13" s="39" t="s">
        <v>202</v>
      </c>
      <c r="C13" s="83">
        <v>651486</v>
      </c>
      <c r="D13" s="43">
        <f t="shared" si="0"/>
        <v>162871</v>
      </c>
      <c r="E13" s="43">
        <f t="shared" si="1"/>
        <v>814357</v>
      </c>
    </row>
    <row r="14" spans="1:5" ht="15.75" thickBot="1" x14ac:dyDescent="0.3">
      <c r="A14" s="121" t="s">
        <v>1634</v>
      </c>
      <c r="B14" s="39" t="s">
        <v>203</v>
      </c>
      <c r="C14" s="83">
        <v>163735</v>
      </c>
      <c r="D14" s="43">
        <f t="shared" si="0"/>
        <v>40933</v>
      </c>
      <c r="E14" s="43">
        <f t="shared" si="1"/>
        <v>204668</v>
      </c>
    </row>
    <row r="15" spans="1:5" ht="15.75" thickBot="1" x14ac:dyDescent="0.3">
      <c r="A15" s="121" t="s">
        <v>1635</v>
      </c>
      <c r="B15" s="39" t="s">
        <v>204</v>
      </c>
      <c r="C15" s="83">
        <v>266108</v>
      </c>
      <c r="D15" s="43">
        <f t="shared" si="0"/>
        <v>66527</v>
      </c>
      <c r="E15" s="43">
        <f t="shared" si="1"/>
        <v>332635</v>
      </c>
    </row>
    <row r="16" spans="1:5" ht="15.75" thickBot="1" x14ac:dyDescent="0.3">
      <c r="A16" s="121" t="s">
        <v>1636</v>
      </c>
      <c r="B16" s="39" t="s">
        <v>205</v>
      </c>
      <c r="C16" s="83">
        <v>367492</v>
      </c>
      <c r="D16" s="43">
        <f t="shared" si="0"/>
        <v>91873</v>
      </c>
      <c r="E16" s="43">
        <f t="shared" si="1"/>
        <v>459365</v>
      </c>
    </row>
    <row r="17" spans="1:5" ht="15.75" thickBot="1" x14ac:dyDescent="0.3">
      <c r="A17" s="121" t="s">
        <v>1637</v>
      </c>
      <c r="B17" s="39" t="s">
        <v>206</v>
      </c>
      <c r="C17" s="83">
        <v>273321</v>
      </c>
      <c r="D17" s="43">
        <f t="shared" si="0"/>
        <v>68330</v>
      </c>
      <c r="E17" s="43">
        <f t="shared" si="1"/>
        <v>341651</v>
      </c>
    </row>
    <row r="18" spans="1:5" ht="15.75" thickBot="1" x14ac:dyDescent="0.3">
      <c r="A18" s="122" t="s">
        <v>1638</v>
      </c>
      <c r="B18" s="40" t="s">
        <v>207</v>
      </c>
      <c r="C18" s="84">
        <v>298618</v>
      </c>
      <c r="D18" s="44">
        <f t="shared" si="0"/>
        <v>74654</v>
      </c>
      <c r="E18" s="43">
        <f t="shared" si="1"/>
        <v>373272</v>
      </c>
    </row>
    <row r="19" spans="1:5" ht="15.75" thickBot="1" x14ac:dyDescent="0.3">
      <c r="A19" s="122" t="s">
        <v>1639</v>
      </c>
      <c r="B19" s="40" t="s">
        <v>208</v>
      </c>
      <c r="C19" s="84">
        <v>228953</v>
      </c>
      <c r="D19" s="44">
        <f t="shared" si="0"/>
        <v>57238</v>
      </c>
      <c r="E19" s="43">
        <f t="shared" si="1"/>
        <v>286191</v>
      </c>
    </row>
    <row r="20" spans="1:5" ht="15.75" thickBot="1" x14ac:dyDescent="0.3">
      <c r="A20" s="122" t="s">
        <v>1640</v>
      </c>
      <c r="B20" s="40" t="s">
        <v>209</v>
      </c>
      <c r="C20" s="84">
        <v>201285</v>
      </c>
      <c r="D20" s="44">
        <f t="shared" si="0"/>
        <v>50321</v>
      </c>
      <c r="E20" s="43">
        <f t="shared" si="1"/>
        <v>251606</v>
      </c>
    </row>
    <row r="21" spans="1:5" ht="15.75" thickBot="1" x14ac:dyDescent="0.3">
      <c r="A21" s="122" t="s">
        <v>1641</v>
      </c>
      <c r="B21" s="40" t="s">
        <v>210</v>
      </c>
      <c r="C21" s="84">
        <v>999512</v>
      </c>
      <c r="D21" s="44">
        <f t="shared" si="0"/>
        <v>249878</v>
      </c>
      <c r="E21" s="43">
        <f t="shared" si="1"/>
        <v>1249390</v>
      </c>
    </row>
    <row r="22" spans="1:5" ht="15.75" thickBot="1" x14ac:dyDescent="0.3">
      <c r="A22" s="122" t="s">
        <v>1642</v>
      </c>
      <c r="B22" s="40" t="s">
        <v>211</v>
      </c>
      <c r="C22" s="84">
        <v>259289</v>
      </c>
      <c r="D22" s="44">
        <f t="shared" si="0"/>
        <v>64822</v>
      </c>
      <c r="E22" s="43">
        <f t="shared" si="1"/>
        <v>324111</v>
      </c>
    </row>
    <row r="23" spans="1:5" ht="15.75" thickBot="1" x14ac:dyDescent="0.3">
      <c r="A23" s="122" t="s">
        <v>1643</v>
      </c>
      <c r="B23" s="40" t="s">
        <v>212</v>
      </c>
      <c r="C23" s="84">
        <v>208103</v>
      </c>
      <c r="D23" s="44">
        <f t="shared" si="0"/>
        <v>52025</v>
      </c>
      <c r="E23" s="43">
        <f t="shared" si="1"/>
        <v>260128</v>
      </c>
    </row>
    <row r="24" spans="1:5" ht="15.75" thickBot="1" x14ac:dyDescent="0.3">
      <c r="A24" s="122" t="s">
        <v>1644</v>
      </c>
      <c r="B24" s="40" t="s">
        <v>213</v>
      </c>
      <c r="C24" s="84">
        <v>522236</v>
      </c>
      <c r="D24" s="44">
        <f t="shared" si="0"/>
        <v>130559</v>
      </c>
      <c r="E24" s="43">
        <f t="shared" si="1"/>
        <v>652795</v>
      </c>
    </row>
    <row r="25" spans="1:5" ht="15.75" thickBot="1" x14ac:dyDescent="0.3">
      <c r="A25" s="122" t="s">
        <v>1645</v>
      </c>
      <c r="B25" s="40" t="s">
        <v>214</v>
      </c>
      <c r="C25" s="84">
        <v>277570</v>
      </c>
      <c r="D25" s="44">
        <f t="shared" si="0"/>
        <v>69392</v>
      </c>
      <c r="E25" s="43">
        <f t="shared" si="1"/>
        <v>346962</v>
      </c>
    </row>
    <row r="26" spans="1:5" ht="15.75" thickBot="1" x14ac:dyDescent="0.3">
      <c r="A26" s="122" t="s">
        <v>1646</v>
      </c>
      <c r="B26" s="40" t="s">
        <v>215</v>
      </c>
      <c r="C26" s="84">
        <v>217787</v>
      </c>
      <c r="D26" s="44">
        <f t="shared" si="0"/>
        <v>54446</v>
      </c>
      <c r="E26" s="43">
        <f t="shared" si="1"/>
        <v>272233</v>
      </c>
    </row>
    <row r="27" spans="1:5" ht="15.75" thickBot="1" x14ac:dyDescent="0.3">
      <c r="A27" s="122" t="s">
        <v>1647</v>
      </c>
      <c r="B27" s="40" t="s">
        <v>216</v>
      </c>
      <c r="C27" s="84">
        <v>219170</v>
      </c>
      <c r="D27" s="44">
        <f t="shared" si="0"/>
        <v>54792</v>
      </c>
      <c r="E27" s="43">
        <f t="shared" si="1"/>
        <v>273962</v>
      </c>
    </row>
    <row r="28" spans="1:5" ht="15.75" thickBot="1" x14ac:dyDescent="0.3">
      <c r="A28" s="122" t="s">
        <v>1648</v>
      </c>
      <c r="B28" s="40" t="s">
        <v>217</v>
      </c>
      <c r="C28" s="84">
        <v>371840</v>
      </c>
      <c r="D28" s="44">
        <f t="shared" si="0"/>
        <v>92960</v>
      </c>
      <c r="E28" s="43">
        <f t="shared" si="1"/>
        <v>464800</v>
      </c>
    </row>
    <row r="29" spans="1:5" ht="15.75" thickBot="1" x14ac:dyDescent="0.3">
      <c r="A29" s="122" t="s">
        <v>1649</v>
      </c>
      <c r="B29" s="40" t="s">
        <v>218</v>
      </c>
      <c r="C29" s="84">
        <v>183103</v>
      </c>
      <c r="D29" s="44">
        <f t="shared" si="0"/>
        <v>45775</v>
      </c>
      <c r="E29" s="43">
        <f t="shared" si="1"/>
        <v>228878</v>
      </c>
    </row>
    <row r="30" spans="1:5" ht="15.75" thickBot="1" x14ac:dyDescent="0.3">
      <c r="A30" s="122" t="s">
        <v>1650</v>
      </c>
      <c r="B30" s="40" t="s">
        <v>219</v>
      </c>
      <c r="C30" s="84">
        <v>176482</v>
      </c>
      <c r="D30" s="44">
        <f t="shared" si="0"/>
        <v>44120</v>
      </c>
      <c r="E30" s="43">
        <f t="shared" si="1"/>
        <v>220602</v>
      </c>
    </row>
    <row r="31" spans="1:5" ht="15.75" thickBot="1" x14ac:dyDescent="0.3">
      <c r="A31" s="122" t="s">
        <v>1651</v>
      </c>
      <c r="B31" s="40" t="s">
        <v>220</v>
      </c>
      <c r="C31" s="84">
        <v>179249</v>
      </c>
      <c r="D31" s="44">
        <f t="shared" si="0"/>
        <v>44812</v>
      </c>
      <c r="E31" s="43">
        <f t="shared" si="1"/>
        <v>224061</v>
      </c>
    </row>
    <row r="32" spans="1:5" ht="15.75" thickBot="1" x14ac:dyDescent="0.3">
      <c r="A32" s="122" t="s">
        <v>1652</v>
      </c>
      <c r="B32" s="40" t="s">
        <v>299</v>
      </c>
      <c r="C32" s="84">
        <v>213044</v>
      </c>
      <c r="D32" s="44">
        <f t="shared" si="0"/>
        <v>53261</v>
      </c>
      <c r="E32" s="43">
        <f t="shared" si="1"/>
        <v>266305</v>
      </c>
    </row>
    <row r="33" spans="1:5" ht="15.75" thickBot="1" x14ac:dyDescent="0.3">
      <c r="A33" s="121" t="s">
        <v>1653</v>
      </c>
      <c r="B33" s="39" t="s">
        <v>235</v>
      </c>
      <c r="C33" s="83">
        <v>916804</v>
      </c>
      <c r="D33" s="43">
        <f t="shared" si="0"/>
        <v>229201</v>
      </c>
      <c r="E33" s="43">
        <f t="shared" si="1"/>
        <v>1146005</v>
      </c>
    </row>
    <row r="34" spans="1:5" ht="15.75" thickBot="1" x14ac:dyDescent="0.3">
      <c r="A34" s="121" t="s">
        <v>1654</v>
      </c>
      <c r="B34" s="39" t="s">
        <v>236</v>
      </c>
      <c r="C34" s="83">
        <v>1951299</v>
      </c>
      <c r="D34" s="43">
        <f t="shared" si="0"/>
        <v>487824</v>
      </c>
      <c r="E34" s="43">
        <f t="shared" si="1"/>
        <v>2439123</v>
      </c>
    </row>
    <row r="35" spans="1:5" ht="15.75" thickBot="1" x14ac:dyDescent="0.3">
      <c r="A35" s="121" t="s">
        <v>1655</v>
      </c>
      <c r="B35" s="39" t="s">
        <v>237</v>
      </c>
      <c r="C35" s="83">
        <v>505437</v>
      </c>
      <c r="D35" s="43">
        <f t="shared" si="0"/>
        <v>126359</v>
      </c>
      <c r="E35" s="43">
        <f t="shared" si="1"/>
        <v>631796</v>
      </c>
    </row>
    <row r="36" spans="1:5" ht="15.75" thickBot="1" x14ac:dyDescent="0.3">
      <c r="A36" s="121" t="s">
        <v>1656</v>
      </c>
      <c r="B36" s="39" t="s">
        <v>238</v>
      </c>
      <c r="C36" s="83">
        <v>231720</v>
      </c>
      <c r="D36" s="43">
        <f t="shared" si="0"/>
        <v>57930</v>
      </c>
      <c r="E36" s="43">
        <f t="shared" si="1"/>
        <v>289650</v>
      </c>
    </row>
    <row r="37" spans="1:5" ht="15.75" thickBot="1" x14ac:dyDescent="0.3">
      <c r="A37" s="121" t="s">
        <v>1657</v>
      </c>
      <c r="B37" s="39" t="s">
        <v>239</v>
      </c>
      <c r="C37" s="83">
        <v>910184</v>
      </c>
      <c r="D37" s="43">
        <f t="shared" si="0"/>
        <v>227546</v>
      </c>
      <c r="E37" s="43">
        <f t="shared" si="1"/>
        <v>1137730</v>
      </c>
    </row>
    <row r="38" spans="1:5" ht="15.75" thickBot="1" x14ac:dyDescent="0.3">
      <c r="A38" s="121" t="s">
        <v>1658</v>
      </c>
      <c r="B38" s="39" t="s">
        <v>240</v>
      </c>
      <c r="C38" s="83">
        <v>782218</v>
      </c>
      <c r="D38" s="43">
        <f t="shared" si="0"/>
        <v>195554</v>
      </c>
      <c r="E38" s="43">
        <f t="shared" si="1"/>
        <v>977772</v>
      </c>
    </row>
    <row r="39" spans="1:5" ht="15.75" thickBot="1" x14ac:dyDescent="0.3">
      <c r="A39" s="121" t="s">
        <v>1659</v>
      </c>
      <c r="B39" s="39" t="s">
        <v>241</v>
      </c>
      <c r="C39" s="83">
        <v>2141418</v>
      </c>
      <c r="D39" s="43">
        <f t="shared" si="0"/>
        <v>535354</v>
      </c>
      <c r="E39" s="43">
        <f t="shared" si="1"/>
        <v>2676772</v>
      </c>
    </row>
    <row r="40" spans="1:5" ht="15.75" thickBot="1" x14ac:dyDescent="0.3">
      <c r="A40" s="121" t="s">
        <v>1689</v>
      </c>
      <c r="B40" s="39" t="s">
        <v>242</v>
      </c>
      <c r="C40" s="83">
        <v>228756</v>
      </c>
      <c r="D40" s="43">
        <f t="shared" si="0"/>
        <v>57189</v>
      </c>
      <c r="E40" s="43">
        <f t="shared" si="1"/>
        <v>285945</v>
      </c>
    </row>
    <row r="41" spans="1:5" ht="15.75" thickBot="1" x14ac:dyDescent="0.3">
      <c r="A41" s="121" t="s">
        <v>1660</v>
      </c>
      <c r="B41" s="39" t="s">
        <v>243</v>
      </c>
      <c r="C41" s="83">
        <v>361266</v>
      </c>
      <c r="D41" s="43">
        <f t="shared" si="0"/>
        <v>90316</v>
      </c>
      <c r="E41" s="43">
        <f t="shared" si="1"/>
        <v>451582</v>
      </c>
    </row>
    <row r="42" spans="1:5" ht="15.75" thickBot="1" x14ac:dyDescent="0.3">
      <c r="A42" s="121" t="s">
        <v>1661</v>
      </c>
      <c r="B42" s="39" t="s">
        <v>244</v>
      </c>
      <c r="C42" s="83">
        <v>938939</v>
      </c>
      <c r="D42" s="43">
        <f t="shared" si="0"/>
        <v>234734</v>
      </c>
      <c r="E42" s="43">
        <f t="shared" si="1"/>
        <v>1173673</v>
      </c>
    </row>
    <row r="43" spans="1:5" ht="15.75" thickBot="1" x14ac:dyDescent="0.3">
      <c r="A43" s="121" t="s">
        <v>1662</v>
      </c>
      <c r="B43" s="39" t="s">
        <v>245</v>
      </c>
      <c r="C43" s="83">
        <v>1159197</v>
      </c>
      <c r="D43" s="43">
        <f t="shared" si="0"/>
        <v>289799</v>
      </c>
      <c r="E43" s="43">
        <f t="shared" si="1"/>
        <v>1448996</v>
      </c>
    </row>
    <row r="44" spans="1:5" ht="15.75" thickBot="1" x14ac:dyDescent="0.3">
      <c r="A44" s="121" t="s">
        <v>1688</v>
      </c>
      <c r="B44" s="39" t="s">
        <v>246</v>
      </c>
      <c r="C44" s="83">
        <v>374508</v>
      </c>
      <c r="D44" s="43">
        <f t="shared" si="0"/>
        <v>93627</v>
      </c>
      <c r="E44" s="43">
        <f t="shared" si="1"/>
        <v>468135</v>
      </c>
    </row>
    <row r="45" spans="1:5" ht="15.75" thickBot="1" x14ac:dyDescent="0.3">
      <c r="A45" s="121" t="s">
        <v>1663</v>
      </c>
      <c r="B45" s="39" t="s">
        <v>247</v>
      </c>
      <c r="C45" s="83">
        <v>266305</v>
      </c>
      <c r="D45" s="43">
        <f t="shared" si="0"/>
        <v>66576</v>
      </c>
      <c r="E45" s="43">
        <f t="shared" si="1"/>
        <v>332881</v>
      </c>
    </row>
    <row r="46" spans="1:5" ht="15.75" thickBot="1" x14ac:dyDescent="0.3">
      <c r="A46" s="121" t="s">
        <v>1664</v>
      </c>
      <c r="B46" s="39" t="s">
        <v>248</v>
      </c>
      <c r="C46" s="83">
        <v>496346</v>
      </c>
      <c r="D46" s="43">
        <f t="shared" si="0"/>
        <v>124086</v>
      </c>
      <c r="E46" s="43">
        <f t="shared" si="1"/>
        <v>620432</v>
      </c>
    </row>
    <row r="47" spans="1:5" ht="15.75" thickBot="1" x14ac:dyDescent="0.3">
      <c r="A47" s="121" t="s">
        <v>1665</v>
      </c>
      <c r="B47" s="39" t="s">
        <v>249</v>
      </c>
      <c r="C47" s="83">
        <v>2392804</v>
      </c>
      <c r="D47" s="43">
        <f t="shared" si="0"/>
        <v>598201</v>
      </c>
      <c r="E47" s="43">
        <f t="shared" si="1"/>
        <v>2991005</v>
      </c>
    </row>
    <row r="48" spans="1:5" ht="15.75" thickBot="1" x14ac:dyDescent="0.3">
      <c r="A48" s="121" t="s">
        <v>1666</v>
      </c>
      <c r="B48" s="39" t="s">
        <v>250</v>
      </c>
      <c r="C48" s="83">
        <v>212352</v>
      </c>
      <c r="D48" s="43">
        <f t="shared" si="0"/>
        <v>53088</v>
      </c>
      <c r="E48" s="43">
        <f t="shared" si="1"/>
        <v>265440</v>
      </c>
    </row>
    <row r="49" spans="1:5" ht="15.75" thickBot="1" x14ac:dyDescent="0.3">
      <c r="A49" s="122" t="s">
        <v>1667</v>
      </c>
      <c r="B49" s="40" t="s">
        <v>251</v>
      </c>
      <c r="C49" s="84">
        <v>413836</v>
      </c>
      <c r="D49" s="44">
        <f t="shared" si="0"/>
        <v>103459</v>
      </c>
      <c r="E49" s="43">
        <f t="shared" si="1"/>
        <v>517295</v>
      </c>
    </row>
    <row r="50" spans="1:5" ht="15.75" thickBot="1" x14ac:dyDescent="0.3">
      <c r="A50" s="122" t="s">
        <v>1668</v>
      </c>
      <c r="B50" s="40" t="s">
        <v>252</v>
      </c>
      <c r="C50" s="84">
        <v>1334594</v>
      </c>
      <c r="D50" s="44">
        <f t="shared" si="0"/>
        <v>333648</v>
      </c>
      <c r="E50" s="43">
        <f t="shared" si="1"/>
        <v>1668242</v>
      </c>
    </row>
    <row r="51" spans="1:5" ht="15.75" thickBot="1" x14ac:dyDescent="0.3">
      <c r="A51" s="122" t="s">
        <v>1669</v>
      </c>
      <c r="B51" s="40" t="s">
        <v>253</v>
      </c>
      <c r="C51" s="84">
        <v>449311</v>
      </c>
      <c r="D51" s="44">
        <f t="shared" si="0"/>
        <v>112327</v>
      </c>
      <c r="E51" s="43">
        <f t="shared" si="1"/>
        <v>561638</v>
      </c>
    </row>
    <row r="52" spans="1:5" ht="15.75" thickBot="1" x14ac:dyDescent="0.3">
      <c r="A52" s="122" t="s">
        <v>1670</v>
      </c>
      <c r="B52" s="40" t="s">
        <v>254</v>
      </c>
      <c r="C52" s="84">
        <v>726388</v>
      </c>
      <c r="D52" s="44">
        <f t="shared" si="0"/>
        <v>181597</v>
      </c>
      <c r="E52" s="43">
        <f t="shared" si="1"/>
        <v>907985</v>
      </c>
    </row>
    <row r="53" spans="1:5" ht="15.75" thickBot="1" x14ac:dyDescent="0.3">
      <c r="A53" s="122" t="s">
        <v>1671</v>
      </c>
      <c r="B53" s="40" t="s">
        <v>255</v>
      </c>
      <c r="C53" s="84">
        <v>626881</v>
      </c>
      <c r="D53" s="44">
        <f t="shared" si="0"/>
        <v>156720</v>
      </c>
      <c r="E53" s="43">
        <f t="shared" si="1"/>
        <v>783601</v>
      </c>
    </row>
    <row r="54" spans="1:5" ht="15.75" thickBot="1" x14ac:dyDescent="0.3">
      <c r="A54" s="122" t="s">
        <v>1672</v>
      </c>
      <c r="B54" s="40" t="s">
        <v>256</v>
      </c>
      <c r="C54" s="84">
        <v>449113</v>
      </c>
      <c r="D54" s="44">
        <f t="shared" si="0"/>
        <v>112278</v>
      </c>
      <c r="E54" s="43">
        <f t="shared" si="1"/>
        <v>561391</v>
      </c>
    </row>
    <row r="55" spans="1:5" ht="15.75" thickBot="1" x14ac:dyDescent="0.3">
      <c r="A55" s="122" t="s">
        <v>1673</v>
      </c>
      <c r="B55" s="40" t="s">
        <v>257</v>
      </c>
      <c r="C55" s="84">
        <v>2215628</v>
      </c>
      <c r="D55" s="44">
        <f t="shared" si="0"/>
        <v>553907</v>
      </c>
      <c r="E55" s="43">
        <f t="shared" si="1"/>
        <v>2769535</v>
      </c>
    </row>
    <row r="56" spans="1:5" ht="15.75" thickBot="1" x14ac:dyDescent="0.3">
      <c r="A56" s="122" t="s">
        <v>1674</v>
      </c>
      <c r="B56" s="40" t="s">
        <v>258</v>
      </c>
      <c r="C56" s="84">
        <v>673522</v>
      </c>
      <c r="D56" s="44">
        <f t="shared" si="0"/>
        <v>168380</v>
      </c>
      <c r="E56" s="43">
        <f t="shared" si="1"/>
        <v>841902</v>
      </c>
    </row>
    <row r="57" spans="1:5" ht="15.75" thickBot="1" x14ac:dyDescent="0.3">
      <c r="A57" s="122" t="s">
        <v>1675</v>
      </c>
      <c r="B57" s="40" t="s">
        <v>259</v>
      </c>
      <c r="C57" s="84">
        <v>1160778</v>
      </c>
      <c r="D57" s="44">
        <f t="shared" si="0"/>
        <v>290194</v>
      </c>
      <c r="E57" s="43">
        <f t="shared" si="1"/>
        <v>1450972</v>
      </c>
    </row>
    <row r="58" spans="1:5" ht="15.75" thickBot="1" x14ac:dyDescent="0.3">
      <c r="A58" s="122" t="s">
        <v>1676</v>
      </c>
      <c r="B58" s="40" t="s">
        <v>260</v>
      </c>
      <c r="C58" s="84">
        <v>292096</v>
      </c>
      <c r="D58" s="44">
        <f t="shared" si="0"/>
        <v>73024</v>
      </c>
      <c r="E58" s="43">
        <f t="shared" si="1"/>
        <v>365120</v>
      </c>
    </row>
    <row r="59" spans="1:5" ht="15.75" thickBot="1" x14ac:dyDescent="0.3">
      <c r="A59" s="122" t="s">
        <v>1677</v>
      </c>
      <c r="B59" s="40" t="s">
        <v>261</v>
      </c>
      <c r="C59" s="84">
        <v>374014</v>
      </c>
      <c r="D59" s="44">
        <f t="shared" si="0"/>
        <v>93503</v>
      </c>
      <c r="E59" s="43">
        <f t="shared" si="1"/>
        <v>467517</v>
      </c>
    </row>
    <row r="60" spans="1:5" ht="15.75" thickBot="1" x14ac:dyDescent="0.3">
      <c r="A60" s="122" t="s">
        <v>1678</v>
      </c>
      <c r="B60" s="40" t="s">
        <v>262</v>
      </c>
      <c r="C60" s="84">
        <v>2283020</v>
      </c>
      <c r="D60" s="44">
        <f t="shared" si="0"/>
        <v>570755</v>
      </c>
      <c r="E60" s="43">
        <f t="shared" si="1"/>
        <v>2853775</v>
      </c>
    </row>
    <row r="61" spans="1:5" ht="15.75" thickBot="1" x14ac:dyDescent="0.3">
      <c r="A61" s="38"/>
      <c r="B61" s="38" t="s">
        <v>233</v>
      </c>
      <c r="C61" s="45">
        <f>SUM(C2:C32)</f>
        <v>10131266</v>
      </c>
      <c r="D61" s="45">
        <f>SUM(D2:D32)</f>
        <v>2532804</v>
      </c>
      <c r="E61" s="45">
        <f>SUM(E2:E32)</f>
        <v>12664070</v>
      </c>
    </row>
    <row r="62" spans="1:5" ht="15.75" thickBot="1" x14ac:dyDescent="0.3">
      <c r="A62" s="38"/>
      <c r="B62" s="38" t="s">
        <v>234</v>
      </c>
      <c r="C62" s="45">
        <f>SUM(C33:C60)</f>
        <v>24868734</v>
      </c>
      <c r="D62" s="45">
        <f>SUM(D33:D60)</f>
        <v>6217176</v>
      </c>
      <c r="E62" s="45">
        <f>SUM(E33:E60)</f>
        <v>31085910</v>
      </c>
    </row>
    <row r="63" spans="1:5" ht="15.75" thickBot="1" x14ac:dyDescent="0.3">
      <c r="A63" s="38"/>
      <c r="B63" s="38" t="s">
        <v>222</v>
      </c>
      <c r="C63" s="45">
        <f>+C62+C61</f>
        <v>35000000</v>
      </c>
      <c r="D63" s="45">
        <f>+D62+D61</f>
        <v>8749980</v>
      </c>
      <c r="E63" s="45">
        <f>+E62+E61</f>
        <v>43749980</v>
      </c>
    </row>
    <row r="67" spans="4:4" x14ac:dyDescent="0.25">
      <c r="D67" s="123"/>
    </row>
  </sheetData>
  <pageMargins left="0.7" right="0.7" top="0.75" bottom="0.75" header="0.3" footer="0.3"/>
  <pageSetup scale="79" fitToHeight="3"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475"/>
  <sheetViews>
    <sheetView topLeftCell="A2" zoomScale="70" zoomScaleNormal="70" workbookViewId="0">
      <selection activeCell="B29" sqref="B29"/>
    </sheetView>
  </sheetViews>
  <sheetFormatPr defaultRowHeight="15" x14ac:dyDescent="0.25"/>
  <cols>
    <col min="1" max="1" width="12.28515625" customWidth="1"/>
    <col min="2" max="2" width="13.5703125" customWidth="1"/>
    <col min="3" max="3" width="76.85546875" customWidth="1"/>
  </cols>
  <sheetData>
    <row r="1" spans="1:4" x14ac:dyDescent="0.25">
      <c r="A1" s="116" t="s">
        <v>761</v>
      </c>
      <c r="B1" s="116" t="s">
        <v>1421</v>
      </c>
      <c r="C1" s="116" t="s">
        <v>762</v>
      </c>
      <c r="D1" s="116" t="s">
        <v>763</v>
      </c>
    </row>
    <row r="2" spans="1:4" x14ac:dyDescent="0.25">
      <c r="A2" s="117" t="s">
        <v>821</v>
      </c>
      <c r="B2" s="117" t="s">
        <v>181</v>
      </c>
      <c r="C2" s="117" t="s">
        <v>822</v>
      </c>
      <c r="D2" s="117" t="s">
        <v>356</v>
      </c>
    </row>
    <row r="3" spans="1:4" x14ac:dyDescent="0.25">
      <c r="A3" s="117" t="s">
        <v>837</v>
      </c>
      <c r="B3" s="117" t="s">
        <v>181</v>
      </c>
      <c r="C3" s="117" t="s">
        <v>838</v>
      </c>
      <c r="D3" s="117" t="s">
        <v>356</v>
      </c>
    </row>
    <row r="4" spans="1:4" x14ac:dyDescent="0.25">
      <c r="A4" s="117" t="s">
        <v>842</v>
      </c>
      <c r="B4" s="117" t="s">
        <v>181</v>
      </c>
      <c r="C4" s="117" t="s">
        <v>843</v>
      </c>
      <c r="D4" s="117" t="s">
        <v>356</v>
      </c>
    </row>
    <row r="5" spans="1:4" x14ac:dyDescent="0.25">
      <c r="A5" s="117" t="s">
        <v>856</v>
      </c>
      <c r="B5" s="117" t="s">
        <v>181</v>
      </c>
      <c r="C5" s="117" t="s">
        <v>857</v>
      </c>
      <c r="D5" s="117" t="s">
        <v>356</v>
      </c>
    </row>
    <row r="6" spans="1:4" x14ac:dyDescent="0.25">
      <c r="A6" s="117" t="s">
        <v>563</v>
      </c>
      <c r="B6" s="117" t="s">
        <v>181</v>
      </c>
      <c r="C6" s="117" t="s">
        <v>357</v>
      </c>
      <c r="D6" s="117" t="s">
        <v>356</v>
      </c>
    </row>
    <row r="7" spans="1:4" x14ac:dyDescent="0.25">
      <c r="A7" s="117" t="s">
        <v>873</v>
      </c>
      <c r="B7" s="117" t="s">
        <v>181</v>
      </c>
      <c r="C7" s="117" t="s">
        <v>870</v>
      </c>
      <c r="D7" s="117" t="s">
        <v>356</v>
      </c>
    </row>
    <row r="8" spans="1:4" x14ac:dyDescent="0.25">
      <c r="A8" s="117" t="s">
        <v>893</v>
      </c>
      <c r="B8" s="117" t="s">
        <v>181</v>
      </c>
      <c r="C8" s="117" t="s">
        <v>894</v>
      </c>
      <c r="D8" s="117" t="s">
        <v>356</v>
      </c>
    </row>
    <row r="9" spans="1:4" x14ac:dyDescent="0.25">
      <c r="A9" s="117" t="s">
        <v>772</v>
      </c>
      <c r="B9" s="117" t="s">
        <v>1422</v>
      </c>
      <c r="C9" s="117" t="s">
        <v>773</v>
      </c>
      <c r="D9" s="117" t="s">
        <v>317</v>
      </c>
    </row>
    <row r="10" spans="1:4" x14ac:dyDescent="0.25">
      <c r="A10" s="117" t="s">
        <v>774</v>
      </c>
      <c r="B10" s="117" t="s">
        <v>1423</v>
      </c>
      <c r="C10" s="117" t="s">
        <v>775</v>
      </c>
      <c r="D10" s="117" t="s">
        <v>317</v>
      </c>
    </row>
    <row r="11" spans="1:4" x14ac:dyDescent="0.25">
      <c r="A11" s="117" t="s">
        <v>778</v>
      </c>
      <c r="B11" s="117" t="s">
        <v>1424</v>
      </c>
      <c r="C11" s="117" t="s">
        <v>779</v>
      </c>
      <c r="D11" s="117" t="s">
        <v>317</v>
      </c>
    </row>
    <row r="12" spans="1:4" x14ac:dyDescent="0.25">
      <c r="A12" s="117" t="s">
        <v>784</v>
      </c>
      <c r="B12" s="117" t="s">
        <v>1425</v>
      </c>
      <c r="C12" s="117" t="s">
        <v>785</v>
      </c>
      <c r="D12" s="117" t="s">
        <v>317</v>
      </c>
    </row>
    <row r="13" spans="1:4" x14ac:dyDescent="0.25">
      <c r="A13" s="117" t="s">
        <v>794</v>
      </c>
      <c r="B13" s="117" t="s">
        <v>1426</v>
      </c>
      <c r="C13" s="117" t="s">
        <v>795</v>
      </c>
      <c r="D13" s="117" t="s">
        <v>317</v>
      </c>
    </row>
    <row r="14" spans="1:4" x14ac:dyDescent="0.25">
      <c r="A14" s="117" t="s">
        <v>549</v>
      </c>
      <c r="B14" s="117" t="s">
        <v>550</v>
      </c>
      <c r="C14" s="117" t="s">
        <v>393</v>
      </c>
      <c r="D14" s="117" t="s">
        <v>317</v>
      </c>
    </row>
    <row r="15" spans="1:4" x14ac:dyDescent="0.25">
      <c r="A15" s="117" t="s">
        <v>551</v>
      </c>
      <c r="B15" s="117" t="s">
        <v>552</v>
      </c>
      <c r="C15" s="117" t="s">
        <v>394</v>
      </c>
      <c r="D15" s="117" t="s">
        <v>317</v>
      </c>
    </row>
    <row r="16" spans="1:4" x14ac:dyDescent="0.25">
      <c r="A16" s="117" t="s">
        <v>810</v>
      </c>
      <c r="B16" s="117" t="s">
        <v>1427</v>
      </c>
      <c r="C16" s="117" t="s">
        <v>811</v>
      </c>
      <c r="D16" s="117" t="s">
        <v>317</v>
      </c>
    </row>
    <row r="17" spans="1:4" x14ac:dyDescent="0.25">
      <c r="A17" s="117" t="s">
        <v>553</v>
      </c>
      <c r="B17" s="117" t="s">
        <v>554</v>
      </c>
      <c r="C17" s="117" t="s">
        <v>350</v>
      </c>
      <c r="D17" s="117" t="s">
        <v>317</v>
      </c>
    </row>
    <row r="18" spans="1:4" x14ac:dyDescent="0.25">
      <c r="A18" s="117" t="s">
        <v>555</v>
      </c>
      <c r="B18" s="117" t="s">
        <v>556</v>
      </c>
      <c r="C18" s="117" t="s">
        <v>351</v>
      </c>
      <c r="D18" s="117" t="s">
        <v>317</v>
      </c>
    </row>
    <row r="19" spans="1:4" x14ac:dyDescent="0.25">
      <c r="A19" s="117" t="s">
        <v>557</v>
      </c>
      <c r="B19" s="117" t="s">
        <v>558</v>
      </c>
      <c r="C19" s="117" t="s">
        <v>425</v>
      </c>
      <c r="D19" s="117" t="s">
        <v>317</v>
      </c>
    </row>
    <row r="20" spans="1:4" x14ac:dyDescent="0.25">
      <c r="A20" s="117" t="s">
        <v>559</v>
      </c>
      <c r="B20" s="117" t="s">
        <v>560</v>
      </c>
      <c r="C20" s="117" t="s">
        <v>352</v>
      </c>
      <c r="D20" s="117" t="s">
        <v>317</v>
      </c>
    </row>
    <row r="21" spans="1:4" x14ac:dyDescent="0.25">
      <c r="A21" s="117" t="s">
        <v>561</v>
      </c>
      <c r="B21" s="117" t="s">
        <v>562</v>
      </c>
      <c r="C21" s="117" t="s">
        <v>353</v>
      </c>
      <c r="D21" s="117" t="s">
        <v>317</v>
      </c>
    </row>
    <row r="22" spans="1:4" x14ac:dyDescent="0.25">
      <c r="A22" s="117" t="s">
        <v>812</v>
      </c>
      <c r="B22" s="117" t="s">
        <v>1428</v>
      </c>
      <c r="C22" s="117" t="s">
        <v>813</v>
      </c>
      <c r="D22" s="117" t="s">
        <v>317</v>
      </c>
    </row>
    <row r="23" spans="1:4" x14ac:dyDescent="0.25">
      <c r="A23" s="117" t="s">
        <v>823</v>
      </c>
      <c r="B23" s="117" t="s">
        <v>1429</v>
      </c>
      <c r="C23" s="117" t="s">
        <v>824</v>
      </c>
      <c r="D23" s="117" t="s">
        <v>317</v>
      </c>
    </row>
    <row r="24" spans="1:4" x14ac:dyDescent="0.25">
      <c r="A24" s="117" t="s">
        <v>827</v>
      </c>
      <c r="B24" s="117" t="s">
        <v>1431</v>
      </c>
      <c r="C24" s="117" t="s">
        <v>828</v>
      </c>
      <c r="D24" s="117" t="s">
        <v>317</v>
      </c>
    </row>
    <row r="25" spans="1:4" x14ac:dyDescent="0.25">
      <c r="A25" s="117" t="s">
        <v>831</v>
      </c>
      <c r="B25" s="117" t="s">
        <v>1432</v>
      </c>
      <c r="C25" s="117" t="s">
        <v>832</v>
      </c>
      <c r="D25" s="117" t="s">
        <v>317</v>
      </c>
    </row>
    <row r="26" spans="1:4" x14ac:dyDescent="0.25">
      <c r="A26" s="117" t="s">
        <v>833</v>
      </c>
      <c r="B26" s="117" t="s">
        <v>1433</v>
      </c>
      <c r="C26" s="117" t="s">
        <v>834</v>
      </c>
      <c r="D26" s="117" t="s">
        <v>317</v>
      </c>
    </row>
    <row r="27" spans="1:4" x14ac:dyDescent="0.25">
      <c r="A27" s="117" t="s">
        <v>847</v>
      </c>
      <c r="B27" s="117" t="s">
        <v>1436</v>
      </c>
      <c r="C27" s="117" t="s">
        <v>848</v>
      </c>
      <c r="D27" s="117" t="s">
        <v>317</v>
      </c>
    </row>
    <row r="28" spans="1:4" x14ac:dyDescent="0.25">
      <c r="A28" s="117" t="s">
        <v>851</v>
      </c>
      <c r="B28" s="117" t="s">
        <v>1437</v>
      </c>
      <c r="C28" s="117" t="s">
        <v>852</v>
      </c>
      <c r="D28" s="117" t="s">
        <v>317</v>
      </c>
    </row>
    <row r="29" spans="1:4" x14ac:dyDescent="0.25">
      <c r="A29" s="117" t="s">
        <v>855</v>
      </c>
      <c r="B29" s="117" t="s">
        <v>1438</v>
      </c>
      <c r="C29" s="117" t="s">
        <v>817</v>
      </c>
      <c r="D29" s="117" t="s">
        <v>317</v>
      </c>
    </row>
    <row r="30" spans="1:4" x14ac:dyDescent="0.25">
      <c r="A30" s="117" t="s">
        <v>858</v>
      </c>
      <c r="B30" s="117" t="s">
        <v>1439</v>
      </c>
      <c r="C30" s="117" t="s">
        <v>818</v>
      </c>
      <c r="D30" s="117" t="s">
        <v>317</v>
      </c>
    </row>
    <row r="31" spans="1:4" x14ac:dyDescent="0.25">
      <c r="A31" s="117" t="s">
        <v>861</v>
      </c>
      <c r="B31" s="117" t="s">
        <v>1441</v>
      </c>
      <c r="C31" s="117" t="s">
        <v>862</v>
      </c>
      <c r="D31" s="117" t="s">
        <v>317</v>
      </c>
    </row>
    <row r="32" spans="1:4" x14ac:dyDescent="0.25">
      <c r="A32" s="117" t="s">
        <v>864</v>
      </c>
      <c r="B32" s="117" t="s">
        <v>1442</v>
      </c>
      <c r="C32" s="117" t="s">
        <v>816</v>
      </c>
      <c r="D32" s="117" t="s">
        <v>317</v>
      </c>
    </row>
    <row r="33" spans="1:4" x14ac:dyDescent="0.25">
      <c r="A33" s="117" t="s">
        <v>865</v>
      </c>
      <c r="B33" s="117" t="s">
        <v>1443</v>
      </c>
      <c r="C33" s="117" t="s">
        <v>866</v>
      </c>
      <c r="D33" s="117" t="s">
        <v>317</v>
      </c>
    </row>
    <row r="34" spans="1:4" x14ac:dyDescent="0.25">
      <c r="A34" s="117" t="s">
        <v>867</v>
      </c>
      <c r="B34" s="117" t="s">
        <v>1444</v>
      </c>
      <c r="C34" s="117" t="s">
        <v>868</v>
      </c>
      <c r="D34" s="117" t="s">
        <v>317</v>
      </c>
    </row>
    <row r="35" spans="1:4" x14ac:dyDescent="0.25">
      <c r="A35" s="117" t="s">
        <v>871</v>
      </c>
      <c r="B35" s="117" t="s">
        <v>1445</v>
      </c>
      <c r="C35" s="117" t="s">
        <v>364</v>
      </c>
      <c r="D35" s="117" t="s">
        <v>317</v>
      </c>
    </row>
    <row r="36" spans="1:4" x14ac:dyDescent="0.25">
      <c r="A36" s="117" t="s">
        <v>872</v>
      </c>
      <c r="B36" s="117" t="s">
        <v>1446</v>
      </c>
      <c r="C36" s="117" t="s">
        <v>870</v>
      </c>
      <c r="D36" s="117" t="s">
        <v>317</v>
      </c>
    </row>
    <row r="37" spans="1:4" x14ac:dyDescent="0.25">
      <c r="A37" s="117" t="s">
        <v>879</v>
      </c>
      <c r="B37" s="117" t="s">
        <v>1448</v>
      </c>
      <c r="C37" s="117" t="s">
        <v>880</v>
      </c>
      <c r="D37" s="117" t="s">
        <v>317</v>
      </c>
    </row>
    <row r="38" spans="1:4" x14ac:dyDescent="0.25">
      <c r="A38" s="117" t="s">
        <v>885</v>
      </c>
      <c r="B38" s="117" t="s">
        <v>1449</v>
      </c>
      <c r="C38" s="117" t="s">
        <v>886</v>
      </c>
      <c r="D38" s="117" t="s">
        <v>317</v>
      </c>
    </row>
    <row r="39" spans="1:4" x14ac:dyDescent="0.25">
      <c r="A39" s="117" t="s">
        <v>567</v>
      </c>
      <c r="B39" s="117" t="s">
        <v>568</v>
      </c>
      <c r="C39" s="117" t="s">
        <v>358</v>
      </c>
      <c r="D39" s="117" t="s">
        <v>317</v>
      </c>
    </row>
    <row r="40" spans="1:4" x14ac:dyDescent="0.25">
      <c r="A40" s="117" t="s">
        <v>899</v>
      </c>
      <c r="B40" s="117" t="s">
        <v>1451</v>
      </c>
      <c r="C40" s="117" t="s">
        <v>900</v>
      </c>
      <c r="D40" s="117" t="s">
        <v>317</v>
      </c>
    </row>
    <row r="41" spans="1:4" x14ac:dyDescent="0.25">
      <c r="A41" s="117" t="s">
        <v>901</v>
      </c>
      <c r="B41" s="117" t="s">
        <v>1452</v>
      </c>
      <c r="C41" s="117" t="s">
        <v>902</v>
      </c>
      <c r="D41" s="117" t="s">
        <v>317</v>
      </c>
    </row>
    <row r="42" spans="1:4" x14ac:dyDescent="0.25">
      <c r="A42" s="117" t="s">
        <v>903</v>
      </c>
      <c r="B42" s="117" t="s">
        <v>1453</v>
      </c>
      <c r="C42" s="117" t="s">
        <v>904</v>
      </c>
      <c r="D42" s="117" t="s">
        <v>317</v>
      </c>
    </row>
    <row r="43" spans="1:4" x14ac:dyDescent="0.25">
      <c r="A43" s="117" t="s">
        <v>569</v>
      </c>
      <c r="B43" s="117" t="s">
        <v>570</v>
      </c>
      <c r="C43" s="117" t="s">
        <v>359</v>
      </c>
      <c r="D43" s="117" t="s">
        <v>317</v>
      </c>
    </row>
    <row r="44" spans="1:4" x14ac:dyDescent="0.25">
      <c r="A44" s="117" t="s">
        <v>909</v>
      </c>
      <c r="B44" s="117" t="s">
        <v>1454</v>
      </c>
      <c r="C44" s="117" t="s">
        <v>910</v>
      </c>
      <c r="D44" s="117" t="s">
        <v>317</v>
      </c>
    </row>
    <row r="45" spans="1:4" x14ac:dyDescent="0.25">
      <c r="A45" s="117" t="s">
        <v>911</v>
      </c>
      <c r="B45" s="117" t="s">
        <v>1455</v>
      </c>
      <c r="C45" s="117" t="s">
        <v>912</v>
      </c>
      <c r="D45" s="117" t="s">
        <v>317</v>
      </c>
    </row>
    <row r="46" spans="1:4" x14ac:dyDescent="0.25">
      <c r="A46" s="117" t="s">
        <v>913</v>
      </c>
      <c r="B46" s="117" t="s">
        <v>1456</v>
      </c>
      <c r="C46" s="117" t="s">
        <v>914</v>
      </c>
      <c r="D46" s="117" t="s">
        <v>317</v>
      </c>
    </row>
    <row r="47" spans="1:4" x14ac:dyDescent="0.25">
      <c r="A47" s="117" t="s">
        <v>915</v>
      </c>
      <c r="B47" s="117" t="s">
        <v>1457</v>
      </c>
      <c r="C47" s="117" t="s">
        <v>916</v>
      </c>
      <c r="D47" s="117" t="s">
        <v>317</v>
      </c>
    </row>
    <row r="48" spans="1:4" x14ac:dyDescent="0.25">
      <c r="A48" s="117" t="s">
        <v>571</v>
      </c>
      <c r="B48" s="117" t="s">
        <v>572</v>
      </c>
      <c r="C48" s="117" t="s">
        <v>360</v>
      </c>
      <c r="D48" s="117" t="s">
        <v>317</v>
      </c>
    </row>
    <row r="49" spans="1:4" x14ac:dyDescent="0.25">
      <c r="A49" s="117" t="s">
        <v>573</v>
      </c>
      <c r="B49" s="117" t="s">
        <v>574</v>
      </c>
      <c r="C49" s="117" t="s">
        <v>361</v>
      </c>
      <c r="D49" s="117" t="s">
        <v>317</v>
      </c>
    </row>
    <row r="50" spans="1:4" x14ac:dyDescent="0.25">
      <c r="A50" s="117" t="s">
        <v>575</v>
      </c>
      <c r="B50" s="117" t="s">
        <v>576</v>
      </c>
      <c r="C50" s="117" t="s">
        <v>362</v>
      </c>
      <c r="D50" s="117" t="s">
        <v>317</v>
      </c>
    </row>
    <row r="51" spans="1:4" x14ac:dyDescent="0.25">
      <c r="A51" s="117" t="s">
        <v>917</v>
      </c>
      <c r="B51" s="117" t="s">
        <v>1458</v>
      </c>
      <c r="C51" s="117" t="s">
        <v>918</v>
      </c>
      <c r="D51" s="117" t="s">
        <v>317</v>
      </c>
    </row>
    <row r="52" spans="1:4" x14ac:dyDescent="0.25">
      <c r="A52" s="117" t="s">
        <v>919</v>
      </c>
      <c r="B52" s="117" t="s">
        <v>1459</v>
      </c>
      <c r="C52" s="117" t="s">
        <v>920</v>
      </c>
      <c r="D52" s="117" t="s">
        <v>317</v>
      </c>
    </row>
    <row r="53" spans="1:4" x14ac:dyDescent="0.25">
      <c r="A53" s="117" t="s">
        <v>578</v>
      </c>
      <c r="B53" s="117" t="s">
        <v>579</v>
      </c>
      <c r="C53" s="117" t="s">
        <v>419</v>
      </c>
      <c r="D53" s="117" t="s">
        <v>317</v>
      </c>
    </row>
    <row r="54" spans="1:4" x14ac:dyDescent="0.25">
      <c r="A54" s="117" t="s">
        <v>580</v>
      </c>
      <c r="B54" s="117" t="s">
        <v>581</v>
      </c>
      <c r="C54" s="117" t="s">
        <v>345</v>
      </c>
      <c r="D54" s="117" t="s">
        <v>317</v>
      </c>
    </row>
    <row r="55" spans="1:4" x14ac:dyDescent="0.25">
      <c r="A55" s="117" t="s">
        <v>924</v>
      </c>
      <c r="B55" s="117" t="s">
        <v>1460</v>
      </c>
      <c r="C55" s="117" t="s">
        <v>921</v>
      </c>
      <c r="D55" s="117" t="s">
        <v>317</v>
      </c>
    </row>
    <row r="56" spans="1:4" x14ac:dyDescent="0.25">
      <c r="A56" s="117" t="s">
        <v>585</v>
      </c>
      <c r="B56" s="117" t="s">
        <v>586</v>
      </c>
      <c r="C56" s="117" t="s">
        <v>346</v>
      </c>
      <c r="D56" s="117" t="s">
        <v>317</v>
      </c>
    </row>
    <row r="57" spans="1:4" x14ac:dyDescent="0.25">
      <c r="A57" s="117" t="s">
        <v>926</v>
      </c>
      <c r="B57" s="117" t="s">
        <v>1461</v>
      </c>
      <c r="C57" s="117" t="s">
        <v>927</v>
      </c>
      <c r="D57" s="117" t="s">
        <v>317</v>
      </c>
    </row>
    <row r="58" spans="1:4" x14ac:dyDescent="0.25">
      <c r="A58" s="117" t="s">
        <v>932</v>
      </c>
      <c r="B58" s="117" t="s">
        <v>1462</v>
      </c>
      <c r="C58" s="117" t="s">
        <v>933</v>
      </c>
      <c r="D58" s="117" t="s">
        <v>317</v>
      </c>
    </row>
    <row r="59" spans="1:4" x14ac:dyDescent="0.25">
      <c r="A59" s="117" t="s">
        <v>934</v>
      </c>
      <c r="B59" s="117" t="s">
        <v>1463</v>
      </c>
      <c r="C59" s="117" t="s">
        <v>935</v>
      </c>
      <c r="D59" s="117" t="s">
        <v>317</v>
      </c>
    </row>
    <row r="60" spans="1:4" x14ac:dyDescent="0.25">
      <c r="A60" s="117" t="s">
        <v>936</v>
      </c>
      <c r="B60" s="117" t="s">
        <v>1464</v>
      </c>
      <c r="C60" s="117" t="s">
        <v>937</v>
      </c>
      <c r="D60" s="117" t="s">
        <v>317</v>
      </c>
    </row>
    <row r="61" spans="1:4" x14ac:dyDescent="0.25">
      <c r="A61" s="117" t="s">
        <v>938</v>
      </c>
      <c r="B61" s="117" t="s">
        <v>1465</v>
      </c>
      <c r="C61" s="117" t="s">
        <v>939</v>
      </c>
      <c r="D61" s="117" t="s">
        <v>317</v>
      </c>
    </row>
    <row r="62" spans="1:4" x14ac:dyDescent="0.25">
      <c r="A62" s="117" t="s">
        <v>940</v>
      </c>
      <c r="B62" s="117" t="s">
        <v>1466</v>
      </c>
      <c r="C62" s="117" t="s">
        <v>941</v>
      </c>
      <c r="D62" s="117" t="s">
        <v>317</v>
      </c>
    </row>
    <row r="63" spans="1:4" x14ac:dyDescent="0.25">
      <c r="A63" s="117" t="s">
        <v>946</v>
      </c>
      <c r="B63" s="117" t="s">
        <v>1467</v>
      </c>
      <c r="C63" s="117" t="s">
        <v>947</v>
      </c>
      <c r="D63" s="117" t="s">
        <v>317</v>
      </c>
    </row>
    <row r="64" spans="1:4" x14ac:dyDescent="0.25">
      <c r="A64" s="117" t="s">
        <v>952</v>
      </c>
      <c r="B64" s="117" t="s">
        <v>1468</v>
      </c>
      <c r="C64" s="117" t="s">
        <v>953</v>
      </c>
      <c r="D64" s="117" t="s">
        <v>317</v>
      </c>
    </row>
    <row r="65" spans="1:4" x14ac:dyDescent="0.25">
      <c r="A65" s="117" t="s">
        <v>956</v>
      </c>
      <c r="B65" s="117" t="s">
        <v>1469</v>
      </c>
      <c r="C65" s="117" t="s">
        <v>957</v>
      </c>
      <c r="D65" s="117" t="s">
        <v>317</v>
      </c>
    </row>
    <row r="66" spans="1:4" x14ac:dyDescent="0.25">
      <c r="A66" s="117" t="s">
        <v>958</v>
      </c>
      <c r="B66" s="117" t="s">
        <v>1470</v>
      </c>
      <c r="C66" s="117" t="s">
        <v>959</v>
      </c>
      <c r="D66" s="117" t="s">
        <v>317</v>
      </c>
    </row>
    <row r="67" spans="1:4" x14ac:dyDescent="0.25">
      <c r="A67" s="117" t="s">
        <v>960</v>
      </c>
      <c r="B67" s="117" t="s">
        <v>1471</v>
      </c>
      <c r="C67" s="117" t="s">
        <v>961</v>
      </c>
      <c r="D67" s="117" t="s">
        <v>317</v>
      </c>
    </row>
    <row r="68" spans="1:4" x14ac:dyDescent="0.25">
      <c r="A68" s="117" t="s">
        <v>962</v>
      </c>
      <c r="B68" s="117" t="s">
        <v>1472</v>
      </c>
      <c r="C68" s="117" t="s">
        <v>963</v>
      </c>
      <c r="D68" s="117" t="s">
        <v>317</v>
      </c>
    </row>
    <row r="69" spans="1:4" x14ac:dyDescent="0.25">
      <c r="A69" s="117" t="s">
        <v>966</v>
      </c>
      <c r="B69" s="117" t="s">
        <v>1473</v>
      </c>
      <c r="C69" s="117" t="s">
        <v>967</v>
      </c>
      <c r="D69" s="117" t="s">
        <v>317</v>
      </c>
    </row>
    <row r="70" spans="1:4" x14ac:dyDescent="0.25">
      <c r="A70" s="117" t="s">
        <v>968</v>
      </c>
      <c r="B70" s="117" t="s">
        <v>1474</v>
      </c>
      <c r="C70" s="117" t="s">
        <v>969</v>
      </c>
      <c r="D70" s="117" t="s">
        <v>317</v>
      </c>
    </row>
    <row r="71" spans="1:4" x14ac:dyDescent="0.25">
      <c r="A71" s="117" t="s">
        <v>970</v>
      </c>
      <c r="B71" s="117" t="s">
        <v>1475</v>
      </c>
      <c r="C71" s="117" t="s">
        <v>971</v>
      </c>
      <c r="D71" s="117" t="s">
        <v>317</v>
      </c>
    </row>
    <row r="72" spans="1:4" x14ac:dyDescent="0.25">
      <c r="A72" s="117" t="s">
        <v>972</v>
      </c>
      <c r="B72" s="117" t="s">
        <v>1476</v>
      </c>
      <c r="C72" s="117" t="s">
        <v>973</v>
      </c>
      <c r="D72" s="117" t="s">
        <v>317</v>
      </c>
    </row>
    <row r="73" spans="1:4" x14ac:dyDescent="0.25">
      <c r="A73" s="117" t="s">
        <v>974</v>
      </c>
      <c r="B73" s="117" t="s">
        <v>1477</v>
      </c>
      <c r="C73" s="117" t="s">
        <v>975</v>
      </c>
      <c r="D73" s="117" t="s">
        <v>317</v>
      </c>
    </row>
    <row r="74" spans="1:4" x14ac:dyDescent="0.25">
      <c r="A74" s="117" t="s">
        <v>976</v>
      </c>
      <c r="B74" s="117" t="s">
        <v>1478</v>
      </c>
      <c r="C74" s="117" t="s">
        <v>977</v>
      </c>
      <c r="D74" s="117" t="s">
        <v>317</v>
      </c>
    </row>
    <row r="75" spans="1:4" x14ac:dyDescent="0.25">
      <c r="A75" s="117" t="s">
        <v>1000</v>
      </c>
      <c r="B75" s="117" t="s">
        <v>1479</v>
      </c>
      <c r="C75" s="117" t="s">
        <v>1001</v>
      </c>
      <c r="D75" s="117" t="s">
        <v>317</v>
      </c>
    </row>
    <row r="76" spans="1:4" x14ac:dyDescent="0.25">
      <c r="A76" s="117" t="s">
        <v>1002</v>
      </c>
      <c r="B76" s="117" t="s">
        <v>1480</v>
      </c>
      <c r="C76" s="117" t="s">
        <v>1003</v>
      </c>
      <c r="D76" s="117" t="s">
        <v>317</v>
      </c>
    </row>
    <row r="77" spans="1:4" x14ac:dyDescent="0.25">
      <c r="A77" s="117" t="s">
        <v>1004</v>
      </c>
      <c r="B77" s="117" t="s">
        <v>1481</v>
      </c>
      <c r="C77" s="117" t="s">
        <v>1005</v>
      </c>
      <c r="D77" s="117" t="s">
        <v>317</v>
      </c>
    </row>
    <row r="78" spans="1:4" x14ac:dyDescent="0.25">
      <c r="A78" s="117" t="s">
        <v>1006</v>
      </c>
      <c r="B78" s="117" t="s">
        <v>1482</v>
      </c>
      <c r="C78" s="117" t="s">
        <v>1007</v>
      </c>
      <c r="D78" s="117" t="s">
        <v>317</v>
      </c>
    </row>
    <row r="79" spans="1:4" x14ac:dyDescent="0.25">
      <c r="A79" s="117" t="s">
        <v>1012</v>
      </c>
      <c r="B79" s="117" t="s">
        <v>1483</v>
      </c>
      <c r="C79" s="117" t="s">
        <v>1013</v>
      </c>
      <c r="D79" s="117" t="s">
        <v>317</v>
      </c>
    </row>
    <row r="80" spans="1:4" x14ac:dyDescent="0.25">
      <c r="A80" s="117" t="s">
        <v>1014</v>
      </c>
      <c r="B80" s="117" t="s">
        <v>1484</v>
      </c>
      <c r="C80" s="117" t="s">
        <v>1015</v>
      </c>
      <c r="D80" s="117" t="s">
        <v>317</v>
      </c>
    </row>
    <row r="81" spans="1:4" x14ac:dyDescent="0.25">
      <c r="A81" s="117" t="s">
        <v>1016</v>
      </c>
      <c r="B81" s="117" t="s">
        <v>1485</v>
      </c>
      <c r="C81" s="117" t="s">
        <v>1017</v>
      </c>
      <c r="D81" s="117" t="s">
        <v>317</v>
      </c>
    </row>
    <row r="82" spans="1:4" x14ac:dyDescent="0.25">
      <c r="A82" s="117" t="s">
        <v>1018</v>
      </c>
      <c r="B82" s="117" t="s">
        <v>1486</v>
      </c>
      <c r="C82" s="117" t="s">
        <v>1019</v>
      </c>
      <c r="D82" s="117" t="s">
        <v>317</v>
      </c>
    </row>
    <row r="83" spans="1:4" x14ac:dyDescent="0.25">
      <c r="A83" s="117" t="s">
        <v>1021</v>
      </c>
      <c r="B83" s="117" t="s">
        <v>1487</v>
      </c>
      <c r="C83" s="117" t="s">
        <v>1020</v>
      </c>
      <c r="D83" s="117" t="s">
        <v>317</v>
      </c>
    </row>
    <row r="84" spans="1:4" x14ac:dyDescent="0.25">
      <c r="A84" s="117" t="s">
        <v>1024</v>
      </c>
      <c r="B84" s="117" t="s">
        <v>1488</v>
      </c>
      <c r="C84" s="117" t="s">
        <v>1025</v>
      </c>
      <c r="D84" s="117" t="s">
        <v>317</v>
      </c>
    </row>
    <row r="85" spans="1:4" x14ac:dyDescent="0.25">
      <c r="A85" s="117" t="s">
        <v>1026</v>
      </c>
      <c r="B85" s="117" t="s">
        <v>1489</v>
      </c>
      <c r="C85" s="117" t="s">
        <v>1027</v>
      </c>
      <c r="D85" s="117" t="s">
        <v>317</v>
      </c>
    </row>
    <row r="86" spans="1:4" x14ac:dyDescent="0.25">
      <c r="A86" s="117" t="s">
        <v>1028</v>
      </c>
      <c r="B86" s="117" t="s">
        <v>1490</v>
      </c>
      <c r="C86" s="117" t="s">
        <v>1029</v>
      </c>
      <c r="D86" s="117" t="s">
        <v>317</v>
      </c>
    </row>
    <row r="87" spans="1:4" x14ac:dyDescent="0.25">
      <c r="A87" s="117" t="s">
        <v>1030</v>
      </c>
      <c r="B87" s="117" t="s">
        <v>1491</v>
      </c>
      <c r="C87" s="117" t="s">
        <v>1031</v>
      </c>
      <c r="D87" s="117" t="s">
        <v>317</v>
      </c>
    </row>
    <row r="88" spans="1:4" x14ac:dyDescent="0.25">
      <c r="A88" s="117" t="s">
        <v>1032</v>
      </c>
      <c r="B88" s="117" t="s">
        <v>1492</v>
      </c>
      <c r="C88" s="117" t="s">
        <v>1033</v>
      </c>
      <c r="D88" s="117" t="s">
        <v>317</v>
      </c>
    </row>
    <row r="89" spans="1:4" x14ac:dyDescent="0.25">
      <c r="A89" s="117" t="s">
        <v>1038</v>
      </c>
      <c r="B89" s="117" t="s">
        <v>1493</v>
      </c>
      <c r="C89" s="117" t="s">
        <v>1039</v>
      </c>
      <c r="D89" s="117" t="s">
        <v>317</v>
      </c>
    </row>
    <row r="90" spans="1:4" x14ac:dyDescent="0.25">
      <c r="A90" s="117" t="s">
        <v>1042</v>
      </c>
      <c r="B90" s="117" t="s">
        <v>1494</v>
      </c>
      <c r="C90" s="117" t="s">
        <v>1043</v>
      </c>
      <c r="D90" s="117" t="s">
        <v>317</v>
      </c>
    </row>
    <row r="91" spans="1:4" x14ac:dyDescent="0.25">
      <c r="A91" s="117" t="s">
        <v>1056</v>
      </c>
      <c r="B91" s="117" t="s">
        <v>1495</v>
      </c>
      <c r="C91" s="117" t="s">
        <v>1057</v>
      </c>
      <c r="D91" s="117" t="s">
        <v>317</v>
      </c>
    </row>
    <row r="92" spans="1:4" x14ac:dyDescent="0.25">
      <c r="A92" s="117" t="s">
        <v>1060</v>
      </c>
      <c r="B92" s="117" t="s">
        <v>1496</v>
      </c>
      <c r="C92" s="117" t="s">
        <v>1061</v>
      </c>
      <c r="D92" s="117" t="s">
        <v>317</v>
      </c>
    </row>
    <row r="93" spans="1:4" x14ac:dyDescent="0.25">
      <c r="A93" s="117" t="s">
        <v>607</v>
      </c>
      <c r="B93" s="117" t="s">
        <v>608</v>
      </c>
      <c r="C93" s="117" t="s">
        <v>415</v>
      </c>
      <c r="D93" s="117" t="s">
        <v>317</v>
      </c>
    </row>
    <row r="94" spans="1:4" x14ac:dyDescent="0.25">
      <c r="A94" s="117" t="s">
        <v>1084</v>
      </c>
      <c r="B94" s="117" t="s">
        <v>1497</v>
      </c>
      <c r="C94" s="117" t="s">
        <v>1085</v>
      </c>
      <c r="D94" s="117" t="s">
        <v>317</v>
      </c>
    </row>
    <row r="95" spans="1:4" x14ac:dyDescent="0.25">
      <c r="A95" s="117" t="s">
        <v>1087</v>
      </c>
      <c r="B95" s="117" t="s">
        <v>1498</v>
      </c>
      <c r="C95" s="117" t="s">
        <v>1086</v>
      </c>
      <c r="D95" s="117" t="s">
        <v>317</v>
      </c>
    </row>
    <row r="96" spans="1:4" x14ac:dyDescent="0.25">
      <c r="A96" s="117" t="s">
        <v>1091</v>
      </c>
      <c r="B96" s="117" t="s">
        <v>1499</v>
      </c>
      <c r="C96" s="117" t="s">
        <v>1090</v>
      </c>
      <c r="D96" s="117" t="s">
        <v>317</v>
      </c>
    </row>
    <row r="97" spans="1:4" x14ac:dyDescent="0.25">
      <c r="A97" s="117" t="s">
        <v>1092</v>
      </c>
      <c r="B97" s="117" t="s">
        <v>1500</v>
      </c>
      <c r="C97" s="117" t="s">
        <v>1093</v>
      </c>
      <c r="D97" s="117" t="s">
        <v>317</v>
      </c>
    </row>
    <row r="98" spans="1:4" x14ac:dyDescent="0.25">
      <c r="A98" s="117" t="s">
        <v>1094</v>
      </c>
      <c r="B98" s="117" t="s">
        <v>1501</v>
      </c>
      <c r="C98" s="117" t="s">
        <v>1095</v>
      </c>
      <c r="D98" s="117" t="s">
        <v>317</v>
      </c>
    </row>
    <row r="99" spans="1:4" x14ac:dyDescent="0.25">
      <c r="A99" s="117" t="s">
        <v>1096</v>
      </c>
      <c r="B99" s="117" t="s">
        <v>1502</v>
      </c>
      <c r="C99" s="117" t="s">
        <v>1097</v>
      </c>
      <c r="D99" s="117" t="s">
        <v>317</v>
      </c>
    </row>
    <row r="100" spans="1:4" x14ac:dyDescent="0.25">
      <c r="A100" s="117" t="s">
        <v>1108</v>
      </c>
      <c r="B100" s="117" t="s">
        <v>1503</v>
      </c>
      <c r="C100" s="117" t="s">
        <v>1109</v>
      </c>
      <c r="D100" s="117" t="s">
        <v>317</v>
      </c>
    </row>
    <row r="101" spans="1:4" x14ac:dyDescent="0.25">
      <c r="A101" s="117" t="s">
        <v>1110</v>
      </c>
      <c r="B101" s="117" t="s">
        <v>1504</v>
      </c>
      <c r="C101" s="117" t="s">
        <v>1111</v>
      </c>
      <c r="D101" s="117" t="s">
        <v>317</v>
      </c>
    </row>
    <row r="102" spans="1:4" x14ac:dyDescent="0.25">
      <c r="A102" s="117" t="s">
        <v>1112</v>
      </c>
      <c r="B102" s="117" t="s">
        <v>1505</v>
      </c>
      <c r="C102" s="117" t="s">
        <v>1113</v>
      </c>
      <c r="D102" s="117" t="s">
        <v>317</v>
      </c>
    </row>
    <row r="103" spans="1:4" x14ac:dyDescent="0.25">
      <c r="A103" s="117" t="s">
        <v>1114</v>
      </c>
      <c r="B103" s="117" t="s">
        <v>1506</v>
      </c>
      <c r="C103" s="117" t="s">
        <v>1115</v>
      </c>
      <c r="D103" s="117" t="s">
        <v>317</v>
      </c>
    </row>
    <row r="104" spans="1:4" x14ac:dyDescent="0.25">
      <c r="A104" s="117" t="s">
        <v>1116</v>
      </c>
      <c r="B104" s="117" t="s">
        <v>1507</v>
      </c>
      <c r="C104" s="117" t="s">
        <v>1117</v>
      </c>
      <c r="D104" s="117" t="s">
        <v>317</v>
      </c>
    </row>
    <row r="105" spans="1:4" x14ac:dyDescent="0.25">
      <c r="A105" s="117" t="s">
        <v>1120</v>
      </c>
      <c r="B105" s="117" t="s">
        <v>1508</v>
      </c>
      <c r="C105" s="117" t="s">
        <v>1121</v>
      </c>
      <c r="D105" s="117" t="s">
        <v>317</v>
      </c>
    </row>
    <row r="106" spans="1:4" x14ac:dyDescent="0.25">
      <c r="A106" s="117" t="s">
        <v>1123</v>
      </c>
      <c r="B106" s="117" t="s">
        <v>1509</v>
      </c>
      <c r="C106" s="117" t="s">
        <v>1124</v>
      </c>
      <c r="D106" s="117" t="s">
        <v>317</v>
      </c>
    </row>
    <row r="107" spans="1:4" x14ac:dyDescent="0.25">
      <c r="A107" s="117" t="s">
        <v>1125</v>
      </c>
      <c r="B107" s="117" t="s">
        <v>1510</v>
      </c>
      <c r="C107" s="117" t="s">
        <v>1126</v>
      </c>
      <c r="D107" s="117" t="s">
        <v>317</v>
      </c>
    </row>
    <row r="108" spans="1:4" x14ac:dyDescent="0.25">
      <c r="A108" s="117" t="s">
        <v>1133</v>
      </c>
      <c r="B108" s="117" t="s">
        <v>1511</v>
      </c>
      <c r="C108" s="117" t="s">
        <v>1134</v>
      </c>
      <c r="D108" s="117" t="s">
        <v>317</v>
      </c>
    </row>
    <row r="109" spans="1:4" x14ac:dyDescent="0.25">
      <c r="A109" s="117" t="s">
        <v>1135</v>
      </c>
      <c r="B109" s="117" t="s">
        <v>1512</v>
      </c>
      <c r="C109" s="117" t="s">
        <v>1136</v>
      </c>
      <c r="D109" s="117" t="s">
        <v>317</v>
      </c>
    </row>
    <row r="110" spans="1:4" x14ac:dyDescent="0.25">
      <c r="A110" s="117" t="s">
        <v>1137</v>
      </c>
      <c r="B110" s="117" t="s">
        <v>1513</v>
      </c>
      <c r="C110" s="117" t="s">
        <v>1138</v>
      </c>
      <c r="D110" s="117" t="s">
        <v>317</v>
      </c>
    </row>
    <row r="111" spans="1:4" x14ac:dyDescent="0.25">
      <c r="A111" s="117" t="s">
        <v>1139</v>
      </c>
      <c r="B111" s="117" t="s">
        <v>1514</v>
      </c>
      <c r="C111" s="117" t="s">
        <v>1140</v>
      </c>
      <c r="D111" s="117" t="s">
        <v>317</v>
      </c>
    </row>
    <row r="112" spans="1:4" x14ac:dyDescent="0.25">
      <c r="A112" s="117" t="s">
        <v>1145</v>
      </c>
      <c r="B112" s="117" t="s">
        <v>1515</v>
      </c>
      <c r="C112" s="117" t="s">
        <v>1146</v>
      </c>
      <c r="D112" s="117" t="s">
        <v>317</v>
      </c>
    </row>
    <row r="113" spans="1:4" x14ac:dyDescent="0.25">
      <c r="A113" s="117" t="s">
        <v>1147</v>
      </c>
      <c r="B113" s="117" t="s">
        <v>1516</v>
      </c>
      <c r="C113" s="117" t="s">
        <v>1148</v>
      </c>
      <c r="D113" s="117" t="s">
        <v>317</v>
      </c>
    </row>
    <row r="114" spans="1:4" x14ac:dyDescent="0.25">
      <c r="A114" s="117" t="s">
        <v>1149</v>
      </c>
      <c r="B114" s="117" t="s">
        <v>1517</v>
      </c>
      <c r="C114" s="117" t="s">
        <v>1150</v>
      </c>
      <c r="D114" s="117" t="s">
        <v>317</v>
      </c>
    </row>
    <row r="115" spans="1:4" x14ac:dyDescent="0.25">
      <c r="A115" s="117" t="s">
        <v>1151</v>
      </c>
      <c r="B115" s="117" t="s">
        <v>1518</v>
      </c>
      <c r="C115" s="117" t="s">
        <v>1152</v>
      </c>
      <c r="D115" s="117" t="s">
        <v>317</v>
      </c>
    </row>
    <row r="116" spans="1:4" x14ac:dyDescent="0.25">
      <c r="A116" s="117" t="s">
        <v>1153</v>
      </c>
      <c r="B116" s="117" t="s">
        <v>1519</v>
      </c>
      <c r="C116" s="117" t="s">
        <v>1154</v>
      </c>
      <c r="D116" s="117" t="s">
        <v>317</v>
      </c>
    </row>
    <row r="117" spans="1:4" x14ac:dyDescent="0.25">
      <c r="A117" s="117" t="s">
        <v>1157</v>
      </c>
      <c r="B117" s="117" t="s">
        <v>1520</v>
      </c>
      <c r="C117" s="117" t="s">
        <v>1158</v>
      </c>
      <c r="D117" s="117" t="s">
        <v>317</v>
      </c>
    </row>
    <row r="118" spans="1:4" x14ac:dyDescent="0.25">
      <c r="A118" s="117" t="s">
        <v>1159</v>
      </c>
      <c r="B118" s="117" t="s">
        <v>1521</v>
      </c>
      <c r="C118" s="117" t="s">
        <v>1160</v>
      </c>
      <c r="D118" s="117" t="s">
        <v>317</v>
      </c>
    </row>
    <row r="119" spans="1:4" x14ac:dyDescent="0.25">
      <c r="A119" s="117" t="s">
        <v>1161</v>
      </c>
      <c r="B119" s="117" t="s">
        <v>1522</v>
      </c>
      <c r="C119" s="117" t="s">
        <v>1162</v>
      </c>
      <c r="D119" s="117" t="s">
        <v>317</v>
      </c>
    </row>
    <row r="120" spans="1:4" x14ac:dyDescent="0.25">
      <c r="A120" s="117" t="s">
        <v>1163</v>
      </c>
      <c r="B120" s="117" t="s">
        <v>1523</v>
      </c>
      <c r="C120" s="117" t="s">
        <v>1164</v>
      </c>
      <c r="D120" s="117" t="s">
        <v>317</v>
      </c>
    </row>
    <row r="121" spans="1:4" x14ac:dyDescent="0.25">
      <c r="A121" s="117" t="s">
        <v>637</v>
      </c>
      <c r="B121" s="117" t="s">
        <v>638</v>
      </c>
      <c r="C121" s="117" t="s">
        <v>426</v>
      </c>
      <c r="D121" s="117" t="s">
        <v>317</v>
      </c>
    </row>
    <row r="122" spans="1:4" x14ac:dyDescent="0.25">
      <c r="A122" s="117" t="s">
        <v>1165</v>
      </c>
      <c r="B122" s="117" t="s">
        <v>1524</v>
      </c>
      <c r="C122" s="117" t="s">
        <v>1166</v>
      </c>
      <c r="D122" s="117" t="s">
        <v>317</v>
      </c>
    </row>
    <row r="123" spans="1:4" x14ac:dyDescent="0.25">
      <c r="A123" s="117" t="s">
        <v>1175</v>
      </c>
      <c r="B123" s="117" t="s">
        <v>1525</v>
      </c>
      <c r="C123" s="117" t="s">
        <v>1176</v>
      </c>
      <c r="D123" s="117" t="s">
        <v>317</v>
      </c>
    </row>
    <row r="124" spans="1:4" x14ac:dyDescent="0.25">
      <c r="A124" s="117" t="s">
        <v>1179</v>
      </c>
      <c r="B124" s="117" t="s">
        <v>1526</v>
      </c>
      <c r="C124" s="117" t="s">
        <v>1180</v>
      </c>
      <c r="D124" s="117" t="s">
        <v>317</v>
      </c>
    </row>
    <row r="125" spans="1:4" x14ac:dyDescent="0.25">
      <c r="A125" s="117" t="s">
        <v>1193</v>
      </c>
      <c r="B125" s="117" t="s">
        <v>1527</v>
      </c>
      <c r="C125" s="117" t="s">
        <v>1194</v>
      </c>
      <c r="D125" s="117" t="s">
        <v>317</v>
      </c>
    </row>
    <row r="126" spans="1:4" x14ac:dyDescent="0.25">
      <c r="A126" s="117" t="s">
        <v>1196</v>
      </c>
      <c r="B126" s="117" t="s">
        <v>1528</v>
      </c>
      <c r="C126" s="117" t="s">
        <v>1195</v>
      </c>
      <c r="D126" s="117" t="s">
        <v>317</v>
      </c>
    </row>
    <row r="127" spans="1:4" x14ac:dyDescent="0.25">
      <c r="A127" s="117" t="s">
        <v>1201</v>
      </c>
      <c r="B127" s="117" t="s">
        <v>1529</v>
      </c>
      <c r="C127" s="117" t="s">
        <v>47</v>
      </c>
      <c r="D127" s="117" t="s">
        <v>317</v>
      </c>
    </row>
    <row r="128" spans="1:4" x14ac:dyDescent="0.25">
      <c r="A128" s="117" t="s">
        <v>1202</v>
      </c>
      <c r="B128" s="117" t="s">
        <v>1530</v>
      </c>
      <c r="C128" s="117" t="s">
        <v>1203</v>
      </c>
      <c r="D128" s="117" t="s">
        <v>317</v>
      </c>
    </row>
    <row r="129" spans="1:4" x14ac:dyDescent="0.25">
      <c r="A129" s="117" t="s">
        <v>1204</v>
      </c>
      <c r="B129" s="117" t="s">
        <v>1531</v>
      </c>
      <c r="C129" s="117" t="s">
        <v>1205</v>
      </c>
      <c r="D129" s="117" t="s">
        <v>317</v>
      </c>
    </row>
    <row r="130" spans="1:4" x14ac:dyDescent="0.25">
      <c r="A130" s="117" t="s">
        <v>1208</v>
      </c>
      <c r="B130" s="117" t="s">
        <v>1532</v>
      </c>
      <c r="C130" s="117" t="s">
        <v>1209</v>
      </c>
      <c r="D130" s="117" t="s">
        <v>317</v>
      </c>
    </row>
    <row r="131" spans="1:4" x14ac:dyDescent="0.25">
      <c r="A131" s="117" t="s">
        <v>1210</v>
      </c>
      <c r="B131" s="117" t="s">
        <v>1533</v>
      </c>
      <c r="C131" s="117" t="s">
        <v>1211</v>
      </c>
      <c r="D131" s="117" t="s">
        <v>317</v>
      </c>
    </row>
    <row r="132" spans="1:4" x14ac:dyDescent="0.25">
      <c r="A132" s="117" t="s">
        <v>1212</v>
      </c>
      <c r="B132" s="117" t="s">
        <v>1534</v>
      </c>
      <c r="C132" s="117" t="s">
        <v>1213</v>
      </c>
      <c r="D132" s="117" t="s">
        <v>317</v>
      </c>
    </row>
    <row r="133" spans="1:4" x14ac:dyDescent="0.25">
      <c r="A133" s="117" t="s">
        <v>1214</v>
      </c>
      <c r="B133" s="117" t="s">
        <v>1535</v>
      </c>
      <c r="C133" s="117" t="s">
        <v>1215</v>
      </c>
      <c r="D133" s="117" t="s">
        <v>317</v>
      </c>
    </row>
    <row r="134" spans="1:4" x14ac:dyDescent="0.25">
      <c r="A134" s="117" t="s">
        <v>1217</v>
      </c>
      <c r="B134" s="117" t="s">
        <v>1536</v>
      </c>
      <c r="C134" s="117" t="s">
        <v>1216</v>
      </c>
      <c r="D134" s="117" t="s">
        <v>317</v>
      </c>
    </row>
    <row r="135" spans="1:4" x14ac:dyDescent="0.25">
      <c r="A135" s="117" t="s">
        <v>1218</v>
      </c>
      <c r="B135" s="117" t="s">
        <v>1537</v>
      </c>
      <c r="C135" s="117" t="s">
        <v>1219</v>
      </c>
      <c r="D135" s="117" t="s">
        <v>317</v>
      </c>
    </row>
    <row r="136" spans="1:4" x14ac:dyDescent="0.25">
      <c r="A136" s="117" t="s">
        <v>1220</v>
      </c>
      <c r="B136" s="117" t="s">
        <v>1538</v>
      </c>
      <c r="C136" s="117" t="s">
        <v>1221</v>
      </c>
      <c r="D136" s="117" t="s">
        <v>317</v>
      </c>
    </row>
    <row r="137" spans="1:4" x14ac:dyDescent="0.25">
      <c r="A137" s="117" t="s">
        <v>1222</v>
      </c>
      <c r="B137" s="117" t="s">
        <v>1539</v>
      </c>
      <c r="C137" s="117" t="s">
        <v>1223</v>
      </c>
      <c r="D137" s="117" t="s">
        <v>317</v>
      </c>
    </row>
    <row r="138" spans="1:4" x14ac:dyDescent="0.25">
      <c r="A138" s="117" t="s">
        <v>649</v>
      </c>
      <c r="B138" s="117" t="s">
        <v>650</v>
      </c>
      <c r="C138" s="117" t="s">
        <v>318</v>
      </c>
      <c r="D138" s="117" t="s">
        <v>317</v>
      </c>
    </row>
    <row r="139" spans="1:4" x14ac:dyDescent="0.25">
      <c r="A139" s="117" t="s">
        <v>1224</v>
      </c>
      <c r="B139" s="117" t="s">
        <v>1540</v>
      </c>
      <c r="C139" s="117" t="s">
        <v>1225</v>
      </c>
      <c r="D139" s="117" t="s">
        <v>317</v>
      </c>
    </row>
    <row r="140" spans="1:4" x14ac:dyDescent="0.25">
      <c r="A140" s="117" t="s">
        <v>1226</v>
      </c>
      <c r="B140" s="117" t="s">
        <v>1541</v>
      </c>
      <c r="C140" s="117" t="s">
        <v>1227</v>
      </c>
      <c r="D140" s="117" t="s">
        <v>317</v>
      </c>
    </row>
    <row r="141" spans="1:4" x14ac:dyDescent="0.25">
      <c r="A141" s="117" t="s">
        <v>1228</v>
      </c>
      <c r="B141" s="117" t="s">
        <v>1542</v>
      </c>
      <c r="C141" s="117" t="s">
        <v>1229</v>
      </c>
      <c r="D141" s="117" t="s">
        <v>317</v>
      </c>
    </row>
    <row r="142" spans="1:4" x14ac:dyDescent="0.25">
      <c r="A142" s="117" t="s">
        <v>1230</v>
      </c>
      <c r="B142" s="117" t="s">
        <v>1543</v>
      </c>
      <c r="C142" s="117" t="s">
        <v>1231</v>
      </c>
      <c r="D142" s="117" t="s">
        <v>317</v>
      </c>
    </row>
    <row r="143" spans="1:4" x14ac:dyDescent="0.25">
      <c r="A143" s="117" t="s">
        <v>1232</v>
      </c>
      <c r="B143" s="117" t="s">
        <v>1544</v>
      </c>
      <c r="C143" s="117" t="s">
        <v>1233</v>
      </c>
      <c r="D143" s="117" t="s">
        <v>317</v>
      </c>
    </row>
    <row r="144" spans="1:4" x14ac:dyDescent="0.25">
      <c r="A144" s="117" t="s">
        <v>1234</v>
      </c>
      <c r="B144" s="117" t="s">
        <v>1545</v>
      </c>
      <c r="C144" s="117" t="s">
        <v>1235</v>
      </c>
      <c r="D144" s="117" t="s">
        <v>317</v>
      </c>
    </row>
    <row r="145" spans="1:4" x14ac:dyDescent="0.25">
      <c r="A145" s="117" t="s">
        <v>1236</v>
      </c>
      <c r="B145" s="117" t="s">
        <v>1546</v>
      </c>
      <c r="C145" s="117" t="s">
        <v>1237</v>
      </c>
      <c r="D145" s="117" t="s">
        <v>317</v>
      </c>
    </row>
    <row r="146" spans="1:4" x14ac:dyDescent="0.25">
      <c r="A146" s="117" t="s">
        <v>1238</v>
      </c>
      <c r="B146" s="117" t="s">
        <v>1547</v>
      </c>
      <c r="C146" s="117" t="s">
        <v>1239</v>
      </c>
      <c r="D146" s="117" t="s">
        <v>317</v>
      </c>
    </row>
    <row r="147" spans="1:4" x14ac:dyDescent="0.25">
      <c r="A147" s="117" t="s">
        <v>1240</v>
      </c>
      <c r="B147" s="117" t="s">
        <v>1548</v>
      </c>
      <c r="C147" s="117" t="s">
        <v>1241</v>
      </c>
      <c r="D147" s="117" t="s">
        <v>317</v>
      </c>
    </row>
    <row r="148" spans="1:4" x14ac:dyDescent="0.25">
      <c r="A148" s="117" t="s">
        <v>1242</v>
      </c>
      <c r="B148" s="117" t="s">
        <v>1549</v>
      </c>
      <c r="C148" s="117" t="s">
        <v>1243</v>
      </c>
      <c r="D148" s="117" t="s">
        <v>317</v>
      </c>
    </row>
    <row r="149" spans="1:4" x14ac:dyDescent="0.25">
      <c r="A149" s="117" t="s">
        <v>1244</v>
      </c>
      <c r="B149" s="117" t="s">
        <v>1550</v>
      </c>
      <c r="C149" s="117" t="s">
        <v>1245</v>
      </c>
      <c r="D149" s="117" t="s">
        <v>317</v>
      </c>
    </row>
    <row r="150" spans="1:4" x14ac:dyDescent="0.25">
      <c r="A150" s="117" t="s">
        <v>1246</v>
      </c>
      <c r="B150" s="117" t="s">
        <v>1551</v>
      </c>
      <c r="C150" s="117" t="s">
        <v>1247</v>
      </c>
      <c r="D150" s="117" t="s">
        <v>317</v>
      </c>
    </row>
    <row r="151" spans="1:4" x14ac:dyDescent="0.25">
      <c r="A151" s="117" t="s">
        <v>1248</v>
      </c>
      <c r="B151" s="117" t="s">
        <v>1552</v>
      </c>
      <c r="C151" s="117" t="s">
        <v>1249</v>
      </c>
      <c r="D151" s="117" t="s">
        <v>317</v>
      </c>
    </row>
    <row r="152" spans="1:4" x14ac:dyDescent="0.25">
      <c r="A152" s="117" t="s">
        <v>1250</v>
      </c>
      <c r="B152" s="117" t="s">
        <v>1553</v>
      </c>
      <c r="C152" s="117" t="s">
        <v>1251</v>
      </c>
      <c r="D152" s="117" t="s">
        <v>317</v>
      </c>
    </row>
    <row r="153" spans="1:4" x14ac:dyDescent="0.25">
      <c r="A153" s="117" t="s">
        <v>1252</v>
      </c>
      <c r="B153" s="117" t="s">
        <v>1554</v>
      </c>
      <c r="C153" s="117" t="s">
        <v>1253</v>
      </c>
      <c r="D153" s="117" t="s">
        <v>317</v>
      </c>
    </row>
    <row r="154" spans="1:4" x14ac:dyDescent="0.25">
      <c r="A154" s="117" t="s">
        <v>1254</v>
      </c>
      <c r="B154" s="117" t="s">
        <v>1555</v>
      </c>
      <c r="C154" s="117" t="s">
        <v>1255</v>
      </c>
      <c r="D154" s="117" t="s">
        <v>317</v>
      </c>
    </row>
    <row r="155" spans="1:4" x14ac:dyDescent="0.25">
      <c r="A155" s="117" t="s">
        <v>1256</v>
      </c>
      <c r="B155" s="117" t="s">
        <v>1556</v>
      </c>
      <c r="C155" s="117" t="s">
        <v>1257</v>
      </c>
      <c r="D155" s="117" t="s">
        <v>317</v>
      </c>
    </row>
    <row r="156" spans="1:4" x14ac:dyDescent="0.25">
      <c r="A156" s="117" t="s">
        <v>1258</v>
      </c>
      <c r="B156" s="117" t="s">
        <v>1557</v>
      </c>
      <c r="C156" s="117" t="s">
        <v>1259</v>
      </c>
      <c r="D156" s="117" t="s">
        <v>317</v>
      </c>
    </row>
    <row r="157" spans="1:4" x14ac:dyDescent="0.25">
      <c r="A157" s="117" t="s">
        <v>1260</v>
      </c>
      <c r="B157" s="117" t="s">
        <v>1558</v>
      </c>
      <c r="C157" s="117" t="s">
        <v>1261</v>
      </c>
      <c r="D157" s="117" t="s">
        <v>317</v>
      </c>
    </row>
    <row r="158" spans="1:4" x14ac:dyDescent="0.25">
      <c r="A158" s="117" t="s">
        <v>1262</v>
      </c>
      <c r="B158" s="117" t="s">
        <v>1559</v>
      </c>
      <c r="C158" s="117" t="s">
        <v>1263</v>
      </c>
      <c r="D158" s="117" t="s">
        <v>317</v>
      </c>
    </row>
    <row r="159" spans="1:4" x14ac:dyDescent="0.25">
      <c r="A159" s="117" t="s">
        <v>1264</v>
      </c>
      <c r="B159" s="117" t="s">
        <v>1560</v>
      </c>
      <c r="C159" s="117" t="s">
        <v>1265</v>
      </c>
      <c r="D159" s="117" t="s">
        <v>317</v>
      </c>
    </row>
    <row r="160" spans="1:4" x14ac:dyDescent="0.25">
      <c r="A160" s="117" t="s">
        <v>1270</v>
      </c>
      <c r="B160" s="117" t="s">
        <v>1561</v>
      </c>
      <c r="C160" s="117" t="s">
        <v>1271</v>
      </c>
      <c r="D160" s="117" t="s">
        <v>317</v>
      </c>
    </row>
    <row r="161" spans="1:4" x14ac:dyDescent="0.25">
      <c r="A161" s="117" t="s">
        <v>1272</v>
      </c>
      <c r="B161" s="117" t="s">
        <v>1562</v>
      </c>
      <c r="C161" s="117" t="s">
        <v>1273</v>
      </c>
      <c r="D161" s="117" t="s">
        <v>317</v>
      </c>
    </row>
    <row r="162" spans="1:4" x14ac:dyDescent="0.25">
      <c r="A162" s="117" t="s">
        <v>1274</v>
      </c>
      <c r="B162" s="117" t="s">
        <v>1563</v>
      </c>
      <c r="C162" s="117" t="s">
        <v>1275</v>
      </c>
      <c r="D162" s="117" t="s">
        <v>317</v>
      </c>
    </row>
    <row r="163" spans="1:4" x14ac:dyDescent="0.25">
      <c r="A163" s="117" t="s">
        <v>1276</v>
      </c>
      <c r="B163" s="117" t="s">
        <v>1564</v>
      </c>
      <c r="C163" s="117" t="s">
        <v>1277</v>
      </c>
      <c r="D163" s="117" t="s">
        <v>317</v>
      </c>
    </row>
    <row r="164" spans="1:4" x14ac:dyDescent="0.25">
      <c r="A164" s="117" t="s">
        <v>1278</v>
      </c>
      <c r="B164" s="117" t="s">
        <v>1565</v>
      </c>
      <c r="C164" s="117" t="s">
        <v>1279</v>
      </c>
      <c r="D164" s="117" t="s">
        <v>317</v>
      </c>
    </row>
    <row r="165" spans="1:4" x14ac:dyDescent="0.25">
      <c r="A165" s="117" t="s">
        <v>1280</v>
      </c>
      <c r="B165" s="117" t="s">
        <v>1566</v>
      </c>
      <c r="C165" s="117" t="s">
        <v>1281</v>
      </c>
      <c r="D165" s="117" t="s">
        <v>317</v>
      </c>
    </row>
    <row r="166" spans="1:4" x14ac:dyDescent="0.25">
      <c r="A166" s="117" t="s">
        <v>1282</v>
      </c>
      <c r="B166" s="117" t="s">
        <v>1567</v>
      </c>
      <c r="C166" s="117" t="s">
        <v>1283</v>
      </c>
      <c r="D166" s="117" t="s">
        <v>317</v>
      </c>
    </row>
    <row r="167" spans="1:4" x14ac:dyDescent="0.25">
      <c r="A167" s="117" t="s">
        <v>1284</v>
      </c>
      <c r="B167" s="117" t="s">
        <v>1568</v>
      </c>
      <c r="C167" s="117" t="s">
        <v>1285</v>
      </c>
      <c r="D167" s="117" t="s">
        <v>317</v>
      </c>
    </row>
    <row r="168" spans="1:4" x14ac:dyDescent="0.25">
      <c r="A168" s="117" t="s">
        <v>1292</v>
      </c>
      <c r="B168" s="117" t="s">
        <v>1569</v>
      </c>
      <c r="C168" s="117" t="s">
        <v>1293</v>
      </c>
      <c r="D168" s="117" t="s">
        <v>317</v>
      </c>
    </row>
    <row r="169" spans="1:4" x14ac:dyDescent="0.25">
      <c r="A169" s="117" t="s">
        <v>1294</v>
      </c>
      <c r="B169" s="117" t="s">
        <v>1570</v>
      </c>
      <c r="C169" s="117" t="s">
        <v>1295</v>
      </c>
      <c r="D169" s="117" t="s">
        <v>317</v>
      </c>
    </row>
    <row r="170" spans="1:4" x14ac:dyDescent="0.25">
      <c r="A170" s="117" t="s">
        <v>1296</v>
      </c>
      <c r="B170" s="117" t="s">
        <v>1571</v>
      </c>
      <c r="C170" s="117" t="s">
        <v>1297</v>
      </c>
      <c r="D170" s="117" t="s">
        <v>317</v>
      </c>
    </row>
    <row r="171" spans="1:4" x14ac:dyDescent="0.25">
      <c r="A171" s="117" t="s">
        <v>1298</v>
      </c>
      <c r="B171" s="117" t="s">
        <v>1572</v>
      </c>
      <c r="C171" s="117" t="s">
        <v>1299</v>
      </c>
      <c r="D171" s="117" t="s">
        <v>317</v>
      </c>
    </row>
    <row r="172" spans="1:4" x14ac:dyDescent="0.25">
      <c r="A172" s="117" t="s">
        <v>1300</v>
      </c>
      <c r="B172" s="117" t="s">
        <v>1573</v>
      </c>
      <c r="C172" s="117" t="s">
        <v>1301</v>
      </c>
      <c r="D172" s="117" t="s">
        <v>317</v>
      </c>
    </row>
    <row r="173" spans="1:4" x14ac:dyDescent="0.25">
      <c r="A173" s="117" t="s">
        <v>1302</v>
      </c>
      <c r="B173" s="117" t="s">
        <v>1574</v>
      </c>
      <c r="C173" s="117" t="s">
        <v>1303</v>
      </c>
      <c r="D173" s="117" t="s">
        <v>317</v>
      </c>
    </row>
    <row r="174" spans="1:4" x14ac:dyDescent="0.25">
      <c r="A174" s="117" t="s">
        <v>1306</v>
      </c>
      <c r="B174" s="117" t="s">
        <v>1575</v>
      </c>
      <c r="C174" s="117" t="s">
        <v>1307</v>
      </c>
      <c r="D174" s="117" t="s">
        <v>317</v>
      </c>
    </row>
    <row r="175" spans="1:4" x14ac:dyDescent="0.25">
      <c r="A175" s="117" t="s">
        <v>1308</v>
      </c>
      <c r="B175" s="117" t="s">
        <v>1576</v>
      </c>
      <c r="C175" s="117" t="s">
        <v>1309</v>
      </c>
      <c r="D175" s="117" t="s">
        <v>317</v>
      </c>
    </row>
    <row r="176" spans="1:4" x14ac:dyDescent="0.25">
      <c r="A176" s="117" t="s">
        <v>1310</v>
      </c>
      <c r="B176" s="117" t="s">
        <v>1577</v>
      </c>
      <c r="C176" s="117" t="s">
        <v>1311</v>
      </c>
      <c r="D176" s="117" t="s">
        <v>317</v>
      </c>
    </row>
    <row r="177" spans="1:4" x14ac:dyDescent="0.25">
      <c r="A177" s="117" t="s">
        <v>1312</v>
      </c>
      <c r="B177" s="117" t="s">
        <v>1578</v>
      </c>
      <c r="C177" s="117" t="s">
        <v>1313</v>
      </c>
      <c r="D177" s="117" t="s">
        <v>317</v>
      </c>
    </row>
    <row r="178" spans="1:4" x14ac:dyDescent="0.25">
      <c r="A178" s="117" t="s">
        <v>1314</v>
      </c>
      <c r="B178" s="117" t="s">
        <v>1579</v>
      </c>
      <c r="C178" s="117" t="s">
        <v>1315</v>
      </c>
      <c r="D178" s="117" t="s">
        <v>317</v>
      </c>
    </row>
    <row r="179" spans="1:4" x14ac:dyDescent="0.25">
      <c r="A179" s="117" t="s">
        <v>1318</v>
      </c>
      <c r="B179" s="117" t="s">
        <v>1580</v>
      </c>
      <c r="C179" s="117" t="s">
        <v>1319</v>
      </c>
      <c r="D179" s="117" t="s">
        <v>317</v>
      </c>
    </row>
    <row r="180" spans="1:4" x14ac:dyDescent="0.25">
      <c r="A180" s="117" t="s">
        <v>1320</v>
      </c>
      <c r="B180" s="117" t="s">
        <v>1581</v>
      </c>
      <c r="C180" s="117" t="s">
        <v>1321</v>
      </c>
      <c r="D180" s="117" t="s">
        <v>317</v>
      </c>
    </row>
    <row r="181" spans="1:4" x14ac:dyDescent="0.25">
      <c r="A181" s="117" t="s">
        <v>1322</v>
      </c>
      <c r="B181" s="117" t="s">
        <v>1582</v>
      </c>
      <c r="C181" s="117" t="s">
        <v>464</v>
      </c>
      <c r="D181" s="117" t="s">
        <v>317</v>
      </c>
    </row>
    <row r="182" spans="1:4" x14ac:dyDescent="0.25">
      <c r="A182" s="117" t="s">
        <v>1323</v>
      </c>
      <c r="B182" s="117" t="s">
        <v>1583</v>
      </c>
      <c r="C182" s="117" t="s">
        <v>1324</v>
      </c>
      <c r="D182" s="117" t="s">
        <v>317</v>
      </c>
    </row>
    <row r="183" spans="1:4" x14ac:dyDescent="0.25">
      <c r="A183" s="117" t="s">
        <v>1325</v>
      </c>
      <c r="B183" s="117" t="s">
        <v>1584</v>
      </c>
      <c r="C183" s="117" t="s">
        <v>1326</v>
      </c>
      <c r="D183" s="117" t="s">
        <v>317</v>
      </c>
    </row>
    <row r="184" spans="1:4" x14ac:dyDescent="0.25">
      <c r="A184" s="117" t="s">
        <v>1327</v>
      </c>
      <c r="B184" s="117" t="s">
        <v>1585</v>
      </c>
      <c r="C184" s="117" t="s">
        <v>1328</v>
      </c>
      <c r="D184" s="117" t="s">
        <v>317</v>
      </c>
    </row>
    <row r="185" spans="1:4" x14ac:dyDescent="0.25">
      <c r="A185" s="117" t="s">
        <v>1335</v>
      </c>
      <c r="B185" s="117" t="s">
        <v>1586</v>
      </c>
      <c r="C185" s="117" t="s">
        <v>1336</v>
      </c>
      <c r="D185" s="117" t="s">
        <v>317</v>
      </c>
    </row>
    <row r="186" spans="1:4" x14ac:dyDescent="0.25">
      <c r="A186" s="117" t="s">
        <v>1337</v>
      </c>
      <c r="B186" s="117" t="s">
        <v>1587</v>
      </c>
      <c r="C186" s="117" t="s">
        <v>1338</v>
      </c>
      <c r="D186" s="117" t="s">
        <v>317</v>
      </c>
    </row>
    <row r="187" spans="1:4" x14ac:dyDescent="0.25">
      <c r="A187" s="117" t="s">
        <v>660</v>
      </c>
      <c r="B187" s="117" t="s">
        <v>661</v>
      </c>
      <c r="C187" s="117" t="s">
        <v>396</v>
      </c>
      <c r="D187" s="117" t="s">
        <v>317</v>
      </c>
    </row>
    <row r="188" spans="1:4" x14ac:dyDescent="0.25">
      <c r="A188" s="117" t="s">
        <v>662</v>
      </c>
      <c r="B188" s="117" t="s">
        <v>663</v>
      </c>
      <c r="C188" s="117" t="s">
        <v>397</v>
      </c>
      <c r="D188" s="117" t="s">
        <v>317</v>
      </c>
    </row>
    <row r="189" spans="1:4" x14ac:dyDescent="0.25">
      <c r="A189" s="117" t="s">
        <v>1341</v>
      </c>
      <c r="B189" s="117" t="s">
        <v>1588</v>
      </c>
      <c r="C189" s="117" t="s">
        <v>1342</v>
      </c>
      <c r="D189" s="117" t="s">
        <v>317</v>
      </c>
    </row>
    <row r="190" spans="1:4" x14ac:dyDescent="0.25">
      <c r="A190" s="117" t="s">
        <v>1344</v>
      </c>
      <c r="B190" s="117" t="s">
        <v>1589</v>
      </c>
      <c r="C190" s="117" t="s">
        <v>1343</v>
      </c>
      <c r="D190" s="117" t="s">
        <v>317</v>
      </c>
    </row>
    <row r="191" spans="1:4" x14ac:dyDescent="0.25">
      <c r="A191" s="117" t="s">
        <v>1345</v>
      </c>
      <c r="B191" s="117" t="s">
        <v>1590</v>
      </c>
      <c r="C191" s="117" t="s">
        <v>1346</v>
      </c>
      <c r="D191" s="117" t="s">
        <v>317</v>
      </c>
    </row>
    <row r="192" spans="1:4" x14ac:dyDescent="0.25">
      <c r="A192" s="117" t="s">
        <v>1347</v>
      </c>
      <c r="B192" s="117" t="s">
        <v>1591</v>
      </c>
      <c r="C192" s="117" t="s">
        <v>1348</v>
      </c>
      <c r="D192" s="117" t="s">
        <v>317</v>
      </c>
    </row>
    <row r="193" spans="1:4" x14ac:dyDescent="0.25">
      <c r="A193" s="117" t="s">
        <v>1349</v>
      </c>
      <c r="B193" s="117" t="s">
        <v>1592</v>
      </c>
      <c r="C193" s="117" t="s">
        <v>1350</v>
      </c>
      <c r="D193" s="117" t="s">
        <v>317</v>
      </c>
    </row>
    <row r="194" spans="1:4" x14ac:dyDescent="0.25">
      <c r="A194" s="117" t="s">
        <v>1353</v>
      </c>
      <c r="B194" s="117" t="s">
        <v>1593</v>
      </c>
      <c r="C194" s="117" t="s">
        <v>1354</v>
      </c>
      <c r="D194" s="117" t="s">
        <v>317</v>
      </c>
    </row>
    <row r="195" spans="1:4" x14ac:dyDescent="0.25">
      <c r="A195" s="117" t="s">
        <v>1355</v>
      </c>
      <c r="B195" s="117" t="s">
        <v>1594</v>
      </c>
      <c r="C195" s="117" t="s">
        <v>1356</v>
      </c>
      <c r="D195" s="117" t="s">
        <v>317</v>
      </c>
    </row>
    <row r="196" spans="1:4" x14ac:dyDescent="0.25">
      <c r="A196" s="117" t="s">
        <v>1359</v>
      </c>
      <c r="B196" s="117" t="s">
        <v>1595</v>
      </c>
      <c r="C196" s="117" t="s">
        <v>1360</v>
      </c>
      <c r="D196" s="117" t="s">
        <v>317</v>
      </c>
    </row>
    <row r="197" spans="1:4" x14ac:dyDescent="0.25">
      <c r="A197" s="117" t="s">
        <v>1363</v>
      </c>
      <c r="B197" s="117" t="s">
        <v>1596</v>
      </c>
      <c r="C197" s="117" t="s">
        <v>1364</v>
      </c>
      <c r="D197" s="117" t="s">
        <v>317</v>
      </c>
    </row>
    <row r="198" spans="1:4" x14ac:dyDescent="0.25">
      <c r="A198" s="117" t="s">
        <v>1367</v>
      </c>
      <c r="B198" s="117" t="s">
        <v>1597</v>
      </c>
      <c r="C198" s="117" t="s">
        <v>1368</v>
      </c>
      <c r="D198" s="117" t="s">
        <v>317</v>
      </c>
    </row>
    <row r="199" spans="1:4" x14ac:dyDescent="0.25">
      <c r="A199" s="117" t="s">
        <v>1369</v>
      </c>
      <c r="B199" s="117" t="s">
        <v>1598</v>
      </c>
      <c r="C199" s="117" t="s">
        <v>1370</v>
      </c>
      <c r="D199" s="117" t="s">
        <v>317</v>
      </c>
    </row>
    <row r="200" spans="1:4" x14ac:dyDescent="0.25">
      <c r="A200" s="117" t="s">
        <v>1371</v>
      </c>
      <c r="B200" s="117" t="s">
        <v>1599</v>
      </c>
      <c r="C200" s="117" t="s">
        <v>1372</v>
      </c>
      <c r="D200" s="117" t="s">
        <v>317</v>
      </c>
    </row>
    <row r="201" spans="1:4" x14ac:dyDescent="0.25">
      <c r="A201" s="117" t="s">
        <v>1373</v>
      </c>
      <c r="B201" s="117" t="s">
        <v>1600</v>
      </c>
      <c r="C201" s="117" t="s">
        <v>1374</v>
      </c>
      <c r="D201" s="117" t="s">
        <v>317</v>
      </c>
    </row>
    <row r="202" spans="1:4" x14ac:dyDescent="0.25">
      <c r="A202" s="117" t="s">
        <v>1375</v>
      </c>
      <c r="B202" s="117" t="s">
        <v>1601</v>
      </c>
      <c r="C202" s="117" t="s">
        <v>1376</v>
      </c>
      <c r="D202" s="117" t="s">
        <v>317</v>
      </c>
    </row>
    <row r="203" spans="1:4" x14ac:dyDescent="0.25">
      <c r="A203" s="117" t="s">
        <v>1377</v>
      </c>
      <c r="B203" s="117" t="s">
        <v>1602</v>
      </c>
      <c r="C203" s="117" t="s">
        <v>1378</v>
      </c>
      <c r="D203" s="117" t="s">
        <v>317</v>
      </c>
    </row>
    <row r="204" spans="1:4" x14ac:dyDescent="0.25">
      <c r="A204" s="117" t="s">
        <v>683</v>
      </c>
      <c r="B204" s="117" t="s">
        <v>684</v>
      </c>
      <c r="C204" s="117" t="s">
        <v>442</v>
      </c>
      <c r="D204" s="117" t="s">
        <v>317</v>
      </c>
    </row>
    <row r="205" spans="1:4" x14ac:dyDescent="0.25">
      <c r="A205" s="117" t="s">
        <v>1379</v>
      </c>
      <c r="B205" s="117" t="s">
        <v>1603</v>
      </c>
      <c r="C205" s="117" t="s">
        <v>1380</v>
      </c>
      <c r="D205" s="117" t="s">
        <v>317</v>
      </c>
    </row>
    <row r="206" spans="1:4" x14ac:dyDescent="0.25">
      <c r="A206" s="117" t="s">
        <v>1381</v>
      </c>
      <c r="B206" s="117" t="s">
        <v>1604</v>
      </c>
      <c r="C206" s="117" t="s">
        <v>1382</v>
      </c>
      <c r="D206" s="117" t="s">
        <v>317</v>
      </c>
    </row>
    <row r="207" spans="1:4" x14ac:dyDescent="0.25">
      <c r="A207" s="117" t="s">
        <v>685</v>
      </c>
      <c r="B207" s="117" t="s">
        <v>686</v>
      </c>
      <c r="C207" s="117" t="s">
        <v>687</v>
      </c>
      <c r="D207" s="117" t="s">
        <v>317</v>
      </c>
    </row>
    <row r="208" spans="1:4" x14ac:dyDescent="0.25">
      <c r="A208" s="117" t="s">
        <v>1383</v>
      </c>
      <c r="B208" s="117" t="s">
        <v>1605</v>
      </c>
      <c r="C208" s="117" t="s">
        <v>1384</v>
      </c>
      <c r="D208" s="117" t="s">
        <v>317</v>
      </c>
    </row>
    <row r="209" spans="1:4" x14ac:dyDescent="0.25">
      <c r="A209" s="117" t="s">
        <v>1385</v>
      </c>
      <c r="B209" s="117" t="s">
        <v>1606</v>
      </c>
      <c r="C209" s="117" t="s">
        <v>1386</v>
      </c>
      <c r="D209" s="117" t="s">
        <v>317</v>
      </c>
    </row>
    <row r="210" spans="1:4" x14ac:dyDescent="0.25">
      <c r="A210" s="117" t="s">
        <v>1387</v>
      </c>
      <c r="B210" s="117" t="s">
        <v>1607</v>
      </c>
      <c r="C210" s="117" t="s">
        <v>1388</v>
      </c>
      <c r="D210" s="117" t="s">
        <v>317</v>
      </c>
    </row>
    <row r="211" spans="1:4" x14ac:dyDescent="0.25">
      <c r="A211" s="117" t="s">
        <v>1393</v>
      </c>
      <c r="B211" s="117" t="s">
        <v>1608</v>
      </c>
      <c r="C211" s="117" t="s">
        <v>1394</v>
      </c>
      <c r="D211" s="117" t="s">
        <v>317</v>
      </c>
    </row>
    <row r="212" spans="1:4" x14ac:dyDescent="0.25">
      <c r="A212" s="117" t="s">
        <v>1395</v>
      </c>
      <c r="B212" s="117" t="s">
        <v>1609</v>
      </c>
      <c r="C212" s="117" t="s">
        <v>1396</v>
      </c>
      <c r="D212" s="117" t="s">
        <v>317</v>
      </c>
    </row>
    <row r="213" spans="1:4" x14ac:dyDescent="0.25">
      <c r="A213" s="117" t="s">
        <v>1397</v>
      </c>
      <c r="B213" s="117" t="s">
        <v>1610</v>
      </c>
      <c r="C213" s="117" t="s">
        <v>1398</v>
      </c>
      <c r="D213" s="117" t="s">
        <v>317</v>
      </c>
    </row>
    <row r="214" spans="1:4" x14ac:dyDescent="0.25">
      <c r="A214" s="117" t="s">
        <v>689</v>
      </c>
      <c r="B214" s="117" t="s">
        <v>690</v>
      </c>
      <c r="C214" s="117" t="s">
        <v>443</v>
      </c>
      <c r="D214" s="117" t="s">
        <v>317</v>
      </c>
    </row>
    <row r="215" spans="1:4" x14ac:dyDescent="0.25">
      <c r="A215" s="117" t="s">
        <v>1401</v>
      </c>
      <c r="B215" s="117" t="s">
        <v>1611</v>
      </c>
      <c r="C215" s="117" t="s">
        <v>1402</v>
      </c>
      <c r="D215" s="117" t="s">
        <v>317</v>
      </c>
    </row>
    <row r="216" spans="1:4" x14ac:dyDescent="0.25">
      <c r="A216" s="117" t="s">
        <v>691</v>
      </c>
      <c r="B216" s="117" t="s">
        <v>692</v>
      </c>
      <c r="C216" s="117" t="s">
        <v>444</v>
      </c>
      <c r="D216" s="117" t="s">
        <v>317</v>
      </c>
    </row>
    <row r="217" spans="1:4" x14ac:dyDescent="0.25">
      <c r="A217" s="117" t="s">
        <v>693</v>
      </c>
      <c r="B217" s="117" t="s">
        <v>694</v>
      </c>
      <c r="C217" s="117" t="s">
        <v>374</v>
      </c>
      <c r="D217" s="117" t="s">
        <v>317</v>
      </c>
    </row>
    <row r="218" spans="1:4" x14ac:dyDescent="0.25">
      <c r="A218" s="117" t="s">
        <v>1403</v>
      </c>
      <c r="B218" s="117" t="s">
        <v>1612</v>
      </c>
      <c r="C218" s="117" t="s">
        <v>1404</v>
      </c>
      <c r="D218" s="117" t="s">
        <v>317</v>
      </c>
    </row>
    <row r="219" spans="1:4" x14ac:dyDescent="0.25">
      <c r="A219" s="117" t="s">
        <v>696</v>
      </c>
      <c r="B219" s="117" t="s">
        <v>697</v>
      </c>
      <c r="C219" s="117" t="s">
        <v>445</v>
      </c>
      <c r="D219" s="117" t="s">
        <v>317</v>
      </c>
    </row>
    <row r="220" spans="1:4" x14ac:dyDescent="0.25">
      <c r="A220" s="117" t="s">
        <v>699</v>
      </c>
      <c r="B220" s="117" t="s">
        <v>700</v>
      </c>
      <c r="C220" s="117" t="s">
        <v>446</v>
      </c>
      <c r="D220" s="117" t="s">
        <v>317</v>
      </c>
    </row>
    <row r="221" spans="1:4" x14ac:dyDescent="0.25">
      <c r="A221" s="117" t="s">
        <v>1405</v>
      </c>
      <c r="B221" s="117" t="s">
        <v>1613</v>
      </c>
      <c r="C221" s="117" t="s">
        <v>1406</v>
      </c>
      <c r="D221" s="117" t="s">
        <v>317</v>
      </c>
    </row>
    <row r="222" spans="1:4" x14ac:dyDescent="0.25">
      <c r="A222" s="117" t="s">
        <v>1407</v>
      </c>
      <c r="B222" s="117" t="s">
        <v>1614</v>
      </c>
      <c r="C222" s="117" t="s">
        <v>1408</v>
      </c>
      <c r="D222" s="117" t="s">
        <v>317</v>
      </c>
    </row>
    <row r="223" spans="1:4" x14ac:dyDescent="0.25">
      <c r="A223" s="117" t="s">
        <v>1409</v>
      </c>
      <c r="B223" s="117" t="s">
        <v>1615</v>
      </c>
      <c r="C223" s="117" t="s">
        <v>1410</v>
      </c>
      <c r="D223" s="117" t="s">
        <v>317</v>
      </c>
    </row>
    <row r="224" spans="1:4" x14ac:dyDescent="0.25">
      <c r="A224" s="117" t="s">
        <v>701</v>
      </c>
      <c r="B224" s="117" t="s">
        <v>702</v>
      </c>
      <c r="C224" s="117" t="s">
        <v>447</v>
      </c>
      <c r="D224" s="117" t="s">
        <v>317</v>
      </c>
    </row>
    <row r="225" spans="1:4" x14ac:dyDescent="0.25">
      <c r="A225" s="117" t="s">
        <v>1415</v>
      </c>
      <c r="B225" s="117" t="s">
        <v>1616</v>
      </c>
      <c r="C225" s="117" t="s">
        <v>1416</v>
      </c>
      <c r="D225" s="117" t="s">
        <v>317</v>
      </c>
    </row>
    <row r="226" spans="1:4" x14ac:dyDescent="0.25">
      <c r="A226" s="117" t="s">
        <v>1417</v>
      </c>
      <c r="B226" s="117" t="s">
        <v>1617</v>
      </c>
      <c r="C226" s="117" t="s">
        <v>1418</v>
      </c>
      <c r="D226" s="117" t="s">
        <v>317</v>
      </c>
    </row>
    <row r="227" spans="1:4" x14ac:dyDescent="0.25">
      <c r="A227" s="117" t="s">
        <v>825</v>
      </c>
      <c r="B227" s="117" t="s">
        <v>1430</v>
      </c>
      <c r="C227" s="117" t="s">
        <v>826</v>
      </c>
      <c r="D227" s="117" t="s">
        <v>363</v>
      </c>
    </row>
    <row r="228" spans="1:4" x14ac:dyDescent="0.25">
      <c r="A228" s="117" t="s">
        <v>835</v>
      </c>
      <c r="B228" s="117" t="s">
        <v>1434</v>
      </c>
      <c r="C228" s="117" t="s">
        <v>836</v>
      </c>
      <c r="D228" s="117" t="s">
        <v>363</v>
      </c>
    </row>
    <row r="229" spans="1:4" x14ac:dyDescent="0.25">
      <c r="A229" s="117" t="s">
        <v>846</v>
      </c>
      <c r="B229" s="117" t="s">
        <v>1435</v>
      </c>
      <c r="C229" s="117" t="s">
        <v>843</v>
      </c>
      <c r="D229" s="117" t="s">
        <v>363</v>
      </c>
    </row>
    <row r="230" spans="1:4" x14ac:dyDescent="0.25">
      <c r="A230" s="117" t="s">
        <v>859</v>
      </c>
      <c r="B230" s="117" t="s">
        <v>1440</v>
      </c>
      <c r="C230" s="117" t="s">
        <v>860</v>
      </c>
      <c r="D230" s="117" t="s">
        <v>363</v>
      </c>
    </row>
    <row r="231" spans="1:4" x14ac:dyDescent="0.25">
      <c r="A231" s="117" t="s">
        <v>564</v>
      </c>
      <c r="B231" s="117" t="s">
        <v>565</v>
      </c>
      <c r="C231" s="117" t="s">
        <v>357</v>
      </c>
      <c r="D231" s="117" t="s">
        <v>363</v>
      </c>
    </row>
    <row r="232" spans="1:4" x14ac:dyDescent="0.25">
      <c r="A232" s="117" t="s">
        <v>874</v>
      </c>
      <c r="B232" s="117" t="s">
        <v>1447</v>
      </c>
      <c r="C232" s="117" t="s">
        <v>870</v>
      </c>
      <c r="D232" s="117" t="s">
        <v>363</v>
      </c>
    </row>
    <row r="233" spans="1:4" x14ac:dyDescent="0.25">
      <c r="A233" s="117" t="s">
        <v>895</v>
      </c>
      <c r="B233" s="117" t="s">
        <v>1450</v>
      </c>
      <c r="C233" s="117" t="s">
        <v>896</v>
      </c>
      <c r="D233" s="117" t="s">
        <v>363</v>
      </c>
    </row>
    <row r="234" spans="1:4" x14ac:dyDescent="0.25">
      <c r="A234" s="117" t="s">
        <v>764</v>
      </c>
      <c r="B234" s="117" t="s">
        <v>181</v>
      </c>
      <c r="C234" s="117" t="s">
        <v>765</v>
      </c>
      <c r="D234" s="117" t="s">
        <v>314</v>
      </c>
    </row>
    <row r="235" spans="1:4" x14ac:dyDescent="0.25">
      <c r="A235" s="117" t="s">
        <v>533</v>
      </c>
      <c r="B235" s="117" t="s">
        <v>181</v>
      </c>
      <c r="C235" s="117" t="s">
        <v>406</v>
      </c>
      <c r="D235" s="117" t="s">
        <v>314</v>
      </c>
    </row>
    <row r="236" spans="1:4" x14ac:dyDescent="0.25">
      <c r="A236" s="117" t="s">
        <v>766</v>
      </c>
      <c r="B236" s="117" t="s">
        <v>181</v>
      </c>
      <c r="C236" s="117" t="s">
        <v>767</v>
      </c>
      <c r="D236" s="117" t="s">
        <v>314</v>
      </c>
    </row>
    <row r="237" spans="1:4" x14ac:dyDescent="0.25">
      <c r="A237" s="117" t="s">
        <v>768</v>
      </c>
      <c r="B237" s="117" t="s">
        <v>181</v>
      </c>
      <c r="C237" s="117" t="s">
        <v>769</v>
      </c>
      <c r="D237" s="117" t="s">
        <v>314</v>
      </c>
    </row>
    <row r="238" spans="1:4" x14ac:dyDescent="0.25">
      <c r="A238" s="117" t="s">
        <v>534</v>
      </c>
      <c r="B238" s="117" t="s">
        <v>181</v>
      </c>
      <c r="C238" s="117" t="s">
        <v>407</v>
      </c>
      <c r="D238" s="117" t="s">
        <v>314</v>
      </c>
    </row>
    <row r="239" spans="1:4" x14ac:dyDescent="0.25">
      <c r="A239" s="117" t="s">
        <v>535</v>
      </c>
      <c r="B239" s="117" t="s">
        <v>181</v>
      </c>
      <c r="C239" s="117" t="s">
        <v>408</v>
      </c>
      <c r="D239" s="117" t="s">
        <v>314</v>
      </c>
    </row>
    <row r="240" spans="1:4" x14ac:dyDescent="0.25">
      <c r="A240" s="117" t="s">
        <v>536</v>
      </c>
      <c r="B240" s="117" t="s">
        <v>181</v>
      </c>
      <c r="C240" s="117" t="s">
        <v>409</v>
      </c>
      <c r="D240" s="117" t="s">
        <v>314</v>
      </c>
    </row>
    <row r="241" spans="1:4" x14ac:dyDescent="0.25">
      <c r="A241" s="117" t="s">
        <v>770</v>
      </c>
      <c r="B241" s="117" t="s">
        <v>181</v>
      </c>
      <c r="C241" s="117" t="s">
        <v>771</v>
      </c>
      <c r="D241" s="117" t="s">
        <v>314</v>
      </c>
    </row>
    <row r="242" spans="1:4" x14ac:dyDescent="0.25">
      <c r="A242" s="117" t="s">
        <v>537</v>
      </c>
      <c r="B242" s="117" t="s">
        <v>181</v>
      </c>
      <c r="C242" s="117" t="s">
        <v>410</v>
      </c>
      <c r="D242" s="117" t="s">
        <v>314</v>
      </c>
    </row>
    <row r="243" spans="1:4" x14ac:dyDescent="0.25">
      <c r="A243" s="117" t="s">
        <v>776</v>
      </c>
      <c r="B243" s="117" t="s">
        <v>181</v>
      </c>
      <c r="C243" s="117" t="s">
        <v>777</v>
      </c>
      <c r="D243" s="117" t="s">
        <v>314</v>
      </c>
    </row>
    <row r="244" spans="1:4" x14ac:dyDescent="0.25">
      <c r="A244" s="117" t="s">
        <v>538</v>
      </c>
      <c r="B244" s="117" t="s">
        <v>181</v>
      </c>
      <c r="C244" s="117" t="s">
        <v>427</v>
      </c>
      <c r="D244" s="117" t="s">
        <v>314</v>
      </c>
    </row>
    <row r="245" spans="1:4" x14ac:dyDescent="0.25">
      <c r="A245" s="117" t="s">
        <v>780</v>
      </c>
      <c r="B245" s="117" t="s">
        <v>181</v>
      </c>
      <c r="C245" s="117" t="s">
        <v>781</v>
      </c>
      <c r="D245" s="117" t="s">
        <v>314</v>
      </c>
    </row>
    <row r="246" spans="1:4" x14ac:dyDescent="0.25">
      <c r="A246" s="117" t="s">
        <v>539</v>
      </c>
      <c r="B246" s="117" t="s">
        <v>181</v>
      </c>
      <c r="C246" s="117" t="s">
        <v>428</v>
      </c>
      <c r="D246" s="117" t="s">
        <v>314</v>
      </c>
    </row>
    <row r="247" spans="1:4" x14ac:dyDescent="0.25">
      <c r="A247" s="117" t="s">
        <v>540</v>
      </c>
      <c r="B247" s="117" t="s">
        <v>181</v>
      </c>
      <c r="C247" s="117" t="s">
        <v>429</v>
      </c>
      <c r="D247" s="117" t="s">
        <v>314</v>
      </c>
    </row>
    <row r="248" spans="1:4" x14ac:dyDescent="0.25">
      <c r="A248" s="117" t="s">
        <v>782</v>
      </c>
      <c r="B248" s="117" t="s">
        <v>181</v>
      </c>
      <c r="C248" s="117" t="s">
        <v>783</v>
      </c>
      <c r="D248" s="117" t="s">
        <v>314</v>
      </c>
    </row>
    <row r="249" spans="1:4" x14ac:dyDescent="0.25">
      <c r="A249" s="117" t="s">
        <v>541</v>
      </c>
      <c r="B249" s="117" t="s">
        <v>181</v>
      </c>
      <c r="C249" s="117" t="s">
        <v>395</v>
      </c>
      <c r="D249" s="117" t="s">
        <v>314</v>
      </c>
    </row>
    <row r="250" spans="1:4" x14ac:dyDescent="0.25">
      <c r="A250" s="117" t="s">
        <v>786</v>
      </c>
      <c r="B250" s="117" t="s">
        <v>181</v>
      </c>
      <c r="C250" s="117" t="s">
        <v>787</v>
      </c>
      <c r="D250" s="117" t="s">
        <v>314</v>
      </c>
    </row>
    <row r="251" spans="1:4" x14ac:dyDescent="0.25">
      <c r="A251" s="117" t="s">
        <v>788</v>
      </c>
      <c r="B251" s="117" t="s">
        <v>181</v>
      </c>
      <c r="C251" s="117" t="s">
        <v>789</v>
      </c>
      <c r="D251" s="117" t="s">
        <v>314</v>
      </c>
    </row>
    <row r="252" spans="1:4" x14ac:dyDescent="0.25">
      <c r="A252" s="117" t="s">
        <v>790</v>
      </c>
      <c r="B252" s="117" t="s">
        <v>181</v>
      </c>
      <c r="C252" s="117" t="s">
        <v>791</v>
      </c>
      <c r="D252" s="117" t="s">
        <v>314</v>
      </c>
    </row>
    <row r="253" spans="1:4" x14ac:dyDescent="0.25">
      <c r="A253" s="117" t="s">
        <v>792</v>
      </c>
      <c r="B253" s="117" t="s">
        <v>181</v>
      </c>
      <c r="C253" s="117" t="s">
        <v>793</v>
      </c>
      <c r="D253" s="117" t="s">
        <v>314</v>
      </c>
    </row>
    <row r="254" spans="1:4" x14ac:dyDescent="0.25">
      <c r="A254" s="117" t="s">
        <v>796</v>
      </c>
      <c r="B254" s="117" t="s">
        <v>181</v>
      </c>
      <c r="C254" s="117" t="s">
        <v>797</v>
      </c>
      <c r="D254" s="117" t="s">
        <v>314</v>
      </c>
    </row>
    <row r="255" spans="1:4" x14ac:dyDescent="0.25">
      <c r="A255" s="117" t="s">
        <v>542</v>
      </c>
      <c r="B255" s="117" t="s">
        <v>181</v>
      </c>
      <c r="C255" s="117" t="s">
        <v>354</v>
      </c>
      <c r="D255" s="117" t="s">
        <v>314</v>
      </c>
    </row>
    <row r="256" spans="1:4" x14ac:dyDescent="0.25">
      <c r="A256" s="117" t="s">
        <v>543</v>
      </c>
      <c r="B256" s="117" t="s">
        <v>181</v>
      </c>
      <c r="C256" s="117" t="s">
        <v>355</v>
      </c>
      <c r="D256" s="117" t="s">
        <v>314</v>
      </c>
    </row>
    <row r="257" spans="1:4" x14ac:dyDescent="0.25">
      <c r="A257" s="117" t="s">
        <v>798</v>
      </c>
      <c r="B257" s="117" t="s">
        <v>181</v>
      </c>
      <c r="C257" s="117" t="s">
        <v>799</v>
      </c>
      <c r="D257" s="117" t="s">
        <v>314</v>
      </c>
    </row>
    <row r="258" spans="1:4" x14ac:dyDescent="0.25">
      <c r="A258" s="117" t="s">
        <v>800</v>
      </c>
      <c r="B258" s="117" t="s">
        <v>181</v>
      </c>
      <c r="C258" s="117" t="s">
        <v>801</v>
      </c>
      <c r="D258" s="117" t="s">
        <v>314</v>
      </c>
    </row>
    <row r="259" spans="1:4" x14ac:dyDescent="0.25">
      <c r="A259" s="117" t="s">
        <v>544</v>
      </c>
      <c r="B259" s="117" t="s">
        <v>181</v>
      </c>
      <c r="C259" s="117" t="s">
        <v>430</v>
      </c>
      <c r="D259" s="117" t="s">
        <v>314</v>
      </c>
    </row>
    <row r="260" spans="1:4" x14ac:dyDescent="0.25">
      <c r="A260" s="117" t="s">
        <v>545</v>
      </c>
      <c r="B260" s="117" t="s">
        <v>181</v>
      </c>
      <c r="C260" s="117" t="s">
        <v>431</v>
      </c>
      <c r="D260" s="117" t="s">
        <v>314</v>
      </c>
    </row>
    <row r="261" spans="1:4" x14ac:dyDescent="0.25">
      <c r="A261" s="117" t="s">
        <v>802</v>
      </c>
      <c r="B261" s="117" t="s">
        <v>181</v>
      </c>
      <c r="C261" s="117" t="s">
        <v>803</v>
      </c>
      <c r="D261" s="117" t="s">
        <v>314</v>
      </c>
    </row>
    <row r="262" spans="1:4" x14ac:dyDescent="0.25">
      <c r="A262" s="117" t="s">
        <v>804</v>
      </c>
      <c r="B262" s="117" t="s">
        <v>181</v>
      </c>
      <c r="C262" s="117" t="s">
        <v>805</v>
      </c>
      <c r="D262" s="117" t="s">
        <v>314</v>
      </c>
    </row>
    <row r="263" spans="1:4" x14ac:dyDescent="0.25">
      <c r="A263" s="117" t="s">
        <v>546</v>
      </c>
      <c r="B263" s="117" t="s">
        <v>181</v>
      </c>
      <c r="C263" s="117" t="s">
        <v>432</v>
      </c>
      <c r="D263" s="117" t="s">
        <v>314</v>
      </c>
    </row>
    <row r="264" spans="1:4" x14ac:dyDescent="0.25">
      <c r="A264" s="117" t="s">
        <v>547</v>
      </c>
      <c r="B264" s="117" t="s">
        <v>181</v>
      </c>
      <c r="C264" s="117" t="s">
        <v>433</v>
      </c>
      <c r="D264" s="117" t="s">
        <v>314</v>
      </c>
    </row>
    <row r="265" spans="1:4" x14ac:dyDescent="0.25">
      <c r="A265" s="117" t="s">
        <v>806</v>
      </c>
      <c r="B265" s="117" t="s">
        <v>181</v>
      </c>
      <c r="C265" s="117" t="s">
        <v>807</v>
      </c>
      <c r="D265" s="117" t="s">
        <v>314</v>
      </c>
    </row>
    <row r="266" spans="1:4" x14ac:dyDescent="0.25">
      <c r="A266" s="117" t="s">
        <v>808</v>
      </c>
      <c r="B266" s="117" t="s">
        <v>181</v>
      </c>
      <c r="C266" s="117" t="s">
        <v>809</v>
      </c>
      <c r="D266" s="117" t="s">
        <v>314</v>
      </c>
    </row>
    <row r="267" spans="1:4" x14ac:dyDescent="0.25">
      <c r="A267" s="117" t="s">
        <v>548</v>
      </c>
      <c r="B267" s="117" t="s">
        <v>181</v>
      </c>
      <c r="C267" s="117" t="s">
        <v>454</v>
      </c>
      <c r="D267" s="117" t="s">
        <v>314</v>
      </c>
    </row>
    <row r="268" spans="1:4" x14ac:dyDescent="0.25">
      <c r="A268" s="117" t="s">
        <v>814</v>
      </c>
      <c r="B268" s="117" t="s">
        <v>181</v>
      </c>
      <c r="C268" s="117" t="s">
        <v>815</v>
      </c>
      <c r="D268" s="117" t="s">
        <v>314</v>
      </c>
    </row>
    <row r="269" spans="1:4" x14ac:dyDescent="0.25">
      <c r="A269" s="117" t="s">
        <v>819</v>
      </c>
      <c r="B269" s="117" t="s">
        <v>181</v>
      </c>
      <c r="C269" s="117" t="s">
        <v>820</v>
      </c>
      <c r="D269" s="117" t="s">
        <v>314</v>
      </c>
    </row>
    <row r="270" spans="1:4" x14ac:dyDescent="0.25">
      <c r="A270" s="117" t="s">
        <v>829</v>
      </c>
      <c r="B270" s="117" t="s">
        <v>181</v>
      </c>
      <c r="C270" s="117" t="s">
        <v>830</v>
      </c>
      <c r="D270" s="117" t="s">
        <v>314</v>
      </c>
    </row>
    <row r="271" spans="1:4" x14ac:dyDescent="0.25">
      <c r="A271" s="117" t="s">
        <v>839</v>
      </c>
      <c r="B271" s="117" t="s">
        <v>181</v>
      </c>
      <c r="C271" s="117" t="s">
        <v>840</v>
      </c>
      <c r="D271" s="117" t="s">
        <v>314</v>
      </c>
    </row>
    <row r="272" spans="1:4" x14ac:dyDescent="0.25">
      <c r="A272" s="117" t="s">
        <v>841</v>
      </c>
      <c r="B272" s="117" t="s">
        <v>181</v>
      </c>
      <c r="C272" s="117" t="s">
        <v>840</v>
      </c>
      <c r="D272" s="117" t="s">
        <v>314</v>
      </c>
    </row>
    <row r="273" spans="1:4" x14ac:dyDescent="0.25">
      <c r="A273" s="117" t="s">
        <v>844</v>
      </c>
      <c r="B273" s="117" t="s">
        <v>181</v>
      </c>
      <c r="C273" s="117" t="s">
        <v>845</v>
      </c>
      <c r="D273" s="117" t="s">
        <v>314</v>
      </c>
    </row>
    <row r="274" spans="1:4" x14ac:dyDescent="0.25">
      <c r="A274" s="117" t="s">
        <v>849</v>
      </c>
      <c r="B274" s="117" t="s">
        <v>181</v>
      </c>
      <c r="C274" s="117" t="s">
        <v>850</v>
      </c>
      <c r="D274" s="117" t="s">
        <v>314</v>
      </c>
    </row>
    <row r="275" spans="1:4" x14ac:dyDescent="0.25">
      <c r="A275" s="117" t="s">
        <v>853</v>
      </c>
      <c r="B275" s="117" t="s">
        <v>181</v>
      </c>
      <c r="C275" s="117" t="s">
        <v>854</v>
      </c>
      <c r="D275" s="117" t="s">
        <v>314</v>
      </c>
    </row>
    <row r="276" spans="1:4" x14ac:dyDescent="0.25">
      <c r="A276" s="117" t="s">
        <v>863</v>
      </c>
      <c r="B276" s="117" t="s">
        <v>181</v>
      </c>
      <c r="C276" s="117" t="s">
        <v>779</v>
      </c>
      <c r="D276" s="117" t="s">
        <v>314</v>
      </c>
    </row>
    <row r="277" spans="1:4" x14ac:dyDescent="0.25">
      <c r="A277" s="117" t="s">
        <v>869</v>
      </c>
      <c r="B277" s="117" t="s">
        <v>181</v>
      </c>
      <c r="C277" s="117" t="s">
        <v>870</v>
      </c>
      <c r="D277" s="117" t="s">
        <v>314</v>
      </c>
    </row>
    <row r="278" spans="1:4" x14ac:dyDescent="0.25">
      <c r="A278" s="117" t="s">
        <v>566</v>
      </c>
      <c r="B278" s="117" t="s">
        <v>181</v>
      </c>
      <c r="C278" s="117" t="s">
        <v>364</v>
      </c>
      <c r="D278" s="117" t="s">
        <v>314</v>
      </c>
    </row>
    <row r="279" spans="1:4" x14ac:dyDescent="0.25">
      <c r="A279" s="117" t="s">
        <v>875</v>
      </c>
      <c r="B279" s="117" t="s">
        <v>181</v>
      </c>
      <c r="C279" s="117" t="s">
        <v>876</v>
      </c>
      <c r="D279" s="117" t="s">
        <v>314</v>
      </c>
    </row>
    <row r="280" spans="1:4" x14ac:dyDescent="0.25">
      <c r="A280" s="117" t="s">
        <v>877</v>
      </c>
      <c r="B280" s="117" t="s">
        <v>181</v>
      </c>
      <c r="C280" s="117" t="s">
        <v>878</v>
      </c>
      <c r="D280" s="117" t="s">
        <v>314</v>
      </c>
    </row>
    <row r="281" spans="1:4" x14ac:dyDescent="0.25">
      <c r="A281" s="117" t="s">
        <v>881</v>
      </c>
      <c r="B281" s="117" t="s">
        <v>181</v>
      </c>
      <c r="C281" s="117" t="s">
        <v>882</v>
      </c>
      <c r="D281" s="117" t="s">
        <v>314</v>
      </c>
    </row>
    <row r="282" spans="1:4" x14ac:dyDescent="0.25">
      <c r="A282" s="117" t="s">
        <v>883</v>
      </c>
      <c r="B282" s="117" t="s">
        <v>181</v>
      </c>
      <c r="C282" s="117" t="s">
        <v>884</v>
      </c>
      <c r="D282" s="117" t="s">
        <v>314</v>
      </c>
    </row>
    <row r="283" spans="1:4" x14ac:dyDescent="0.25">
      <c r="A283" s="117" t="s">
        <v>887</v>
      </c>
      <c r="B283" s="117" t="s">
        <v>181</v>
      </c>
      <c r="C283" s="117" t="s">
        <v>888</v>
      </c>
      <c r="D283" s="117" t="s">
        <v>314</v>
      </c>
    </row>
    <row r="284" spans="1:4" x14ac:dyDescent="0.25">
      <c r="A284" s="117" t="s">
        <v>889</v>
      </c>
      <c r="B284" s="117" t="s">
        <v>181</v>
      </c>
      <c r="C284" s="117" t="s">
        <v>890</v>
      </c>
      <c r="D284" s="117" t="s">
        <v>314</v>
      </c>
    </row>
    <row r="285" spans="1:4" x14ac:dyDescent="0.25">
      <c r="A285" s="117" t="s">
        <v>891</v>
      </c>
      <c r="B285" s="117" t="s">
        <v>181</v>
      </c>
      <c r="C285" s="117" t="s">
        <v>892</v>
      </c>
      <c r="D285" s="117" t="s">
        <v>314</v>
      </c>
    </row>
    <row r="286" spans="1:4" x14ac:dyDescent="0.25">
      <c r="A286" s="117" t="s">
        <v>897</v>
      </c>
      <c r="B286" s="117" t="s">
        <v>181</v>
      </c>
      <c r="C286" s="117" t="s">
        <v>898</v>
      </c>
      <c r="D286" s="117" t="s">
        <v>314</v>
      </c>
    </row>
    <row r="287" spans="1:4" x14ac:dyDescent="0.25">
      <c r="A287" s="117" t="s">
        <v>905</v>
      </c>
      <c r="B287" s="117" t="s">
        <v>181</v>
      </c>
      <c r="C287" s="117" t="s">
        <v>906</v>
      </c>
      <c r="D287" s="117" t="s">
        <v>314</v>
      </c>
    </row>
    <row r="288" spans="1:4" x14ac:dyDescent="0.25">
      <c r="A288" s="117" t="s">
        <v>907</v>
      </c>
      <c r="B288" s="117" t="s">
        <v>181</v>
      </c>
      <c r="C288" s="117" t="s">
        <v>908</v>
      </c>
      <c r="D288" s="117" t="s">
        <v>314</v>
      </c>
    </row>
    <row r="289" spans="1:4" x14ac:dyDescent="0.25">
      <c r="A289" s="117" t="s">
        <v>577</v>
      </c>
      <c r="B289" s="117" t="s">
        <v>181</v>
      </c>
      <c r="C289" s="117" t="s">
        <v>421</v>
      </c>
      <c r="D289" s="117" t="s">
        <v>314</v>
      </c>
    </row>
    <row r="290" spans="1:4" x14ac:dyDescent="0.25">
      <c r="A290" s="117" t="s">
        <v>922</v>
      </c>
      <c r="B290" s="117" t="s">
        <v>181</v>
      </c>
      <c r="C290" s="117" t="s">
        <v>923</v>
      </c>
      <c r="D290" s="117" t="s">
        <v>314</v>
      </c>
    </row>
    <row r="291" spans="1:4" x14ac:dyDescent="0.25">
      <c r="A291" s="117" t="s">
        <v>582</v>
      </c>
      <c r="B291" s="117" t="s">
        <v>181</v>
      </c>
      <c r="C291" s="117" t="s">
        <v>422</v>
      </c>
      <c r="D291" s="117" t="s">
        <v>314</v>
      </c>
    </row>
    <row r="292" spans="1:4" x14ac:dyDescent="0.25">
      <c r="A292" s="117" t="s">
        <v>583</v>
      </c>
      <c r="B292" s="117" t="s">
        <v>181</v>
      </c>
      <c r="C292" s="117" t="s">
        <v>347</v>
      </c>
      <c r="D292" s="117" t="s">
        <v>314</v>
      </c>
    </row>
    <row r="293" spans="1:4" x14ac:dyDescent="0.25">
      <c r="A293" s="117" t="s">
        <v>584</v>
      </c>
      <c r="B293" s="117" t="s">
        <v>181</v>
      </c>
      <c r="C293" s="117" t="s">
        <v>348</v>
      </c>
      <c r="D293" s="117" t="s">
        <v>314</v>
      </c>
    </row>
    <row r="294" spans="1:4" x14ac:dyDescent="0.25">
      <c r="A294" s="117" t="s">
        <v>928</v>
      </c>
      <c r="B294" s="117" t="s">
        <v>181</v>
      </c>
      <c r="C294" s="117" t="s">
        <v>929</v>
      </c>
      <c r="D294" s="117" t="s">
        <v>314</v>
      </c>
    </row>
    <row r="295" spans="1:4" x14ac:dyDescent="0.25">
      <c r="A295" s="117" t="s">
        <v>587</v>
      </c>
      <c r="B295" s="117" t="s">
        <v>181</v>
      </c>
      <c r="C295" s="117" t="s">
        <v>319</v>
      </c>
      <c r="D295" s="117" t="s">
        <v>314</v>
      </c>
    </row>
    <row r="296" spans="1:4" x14ac:dyDescent="0.25">
      <c r="A296" s="117" t="s">
        <v>930</v>
      </c>
      <c r="B296" s="117" t="s">
        <v>181</v>
      </c>
      <c r="C296" s="117" t="s">
        <v>931</v>
      </c>
      <c r="D296" s="117" t="s">
        <v>314</v>
      </c>
    </row>
    <row r="297" spans="1:4" x14ac:dyDescent="0.25">
      <c r="A297" s="117" t="s">
        <v>588</v>
      </c>
      <c r="B297" s="117" t="s">
        <v>181</v>
      </c>
      <c r="C297" s="117" t="s">
        <v>438</v>
      </c>
      <c r="D297" s="117" t="s">
        <v>314</v>
      </c>
    </row>
    <row r="298" spans="1:4" x14ac:dyDescent="0.25">
      <c r="A298" s="117" t="s">
        <v>589</v>
      </c>
      <c r="B298" s="117" t="s">
        <v>181</v>
      </c>
      <c r="C298" s="117" t="s">
        <v>365</v>
      </c>
      <c r="D298" s="117" t="s">
        <v>314</v>
      </c>
    </row>
    <row r="299" spans="1:4" x14ac:dyDescent="0.25">
      <c r="A299" s="117" t="s">
        <v>590</v>
      </c>
      <c r="B299" s="117" t="s">
        <v>181</v>
      </c>
      <c r="C299" s="117" t="s">
        <v>439</v>
      </c>
      <c r="D299" s="117" t="s">
        <v>314</v>
      </c>
    </row>
    <row r="300" spans="1:4" x14ac:dyDescent="0.25">
      <c r="A300" s="117" t="s">
        <v>591</v>
      </c>
      <c r="B300" s="117" t="s">
        <v>181</v>
      </c>
      <c r="C300" s="117" t="s">
        <v>440</v>
      </c>
      <c r="D300" s="117" t="s">
        <v>314</v>
      </c>
    </row>
    <row r="301" spans="1:4" x14ac:dyDescent="0.25">
      <c r="A301" s="117" t="s">
        <v>592</v>
      </c>
      <c r="B301" s="117" t="s">
        <v>181</v>
      </c>
      <c r="C301" s="117" t="s">
        <v>441</v>
      </c>
      <c r="D301" s="117" t="s">
        <v>314</v>
      </c>
    </row>
    <row r="302" spans="1:4" x14ac:dyDescent="0.25">
      <c r="A302" s="117" t="s">
        <v>593</v>
      </c>
      <c r="B302" s="117" t="s">
        <v>181</v>
      </c>
      <c r="C302" s="117" t="s">
        <v>366</v>
      </c>
      <c r="D302" s="117" t="s">
        <v>314</v>
      </c>
    </row>
    <row r="303" spans="1:4" x14ac:dyDescent="0.25">
      <c r="A303" s="117" t="s">
        <v>942</v>
      </c>
      <c r="B303" s="117" t="s">
        <v>181</v>
      </c>
      <c r="C303" s="117" t="s">
        <v>943</v>
      </c>
      <c r="D303" s="117" t="s">
        <v>314</v>
      </c>
    </row>
    <row r="304" spans="1:4" x14ac:dyDescent="0.25">
      <c r="A304" s="117" t="s">
        <v>594</v>
      </c>
      <c r="B304" s="117" t="s">
        <v>181</v>
      </c>
      <c r="C304" s="117" t="s">
        <v>367</v>
      </c>
      <c r="D304" s="117" t="s">
        <v>314</v>
      </c>
    </row>
    <row r="305" spans="1:4" x14ac:dyDescent="0.25">
      <c r="A305" s="117" t="s">
        <v>944</v>
      </c>
      <c r="B305" s="117" t="s">
        <v>181</v>
      </c>
      <c r="C305" s="117" t="s">
        <v>945</v>
      </c>
      <c r="D305" s="117" t="s">
        <v>314</v>
      </c>
    </row>
    <row r="306" spans="1:4" x14ac:dyDescent="0.25">
      <c r="A306" s="117" t="s">
        <v>595</v>
      </c>
      <c r="B306" s="117" t="s">
        <v>181</v>
      </c>
      <c r="C306" s="117" t="s">
        <v>368</v>
      </c>
      <c r="D306" s="117" t="s">
        <v>314</v>
      </c>
    </row>
    <row r="307" spans="1:4" x14ac:dyDescent="0.25">
      <c r="A307" s="117" t="s">
        <v>596</v>
      </c>
      <c r="B307" s="117" t="s">
        <v>181</v>
      </c>
      <c r="C307" s="117" t="s">
        <v>369</v>
      </c>
      <c r="D307" s="117" t="s">
        <v>314</v>
      </c>
    </row>
    <row r="308" spans="1:4" x14ac:dyDescent="0.25">
      <c r="A308" s="117" t="s">
        <v>948</v>
      </c>
      <c r="B308" s="117" t="s">
        <v>181</v>
      </c>
      <c r="C308" s="117" t="s">
        <v>949</v>
      </c>
      <c r="D308" s="117" t="s">
        <v>314</v>
      </c>
    </row>
    <row r="309" spans="1:4" x14ac:dyDescent="0.25">
      <c r="A309" s="117" t="s">
        <v>950</v>
      </c>
      <c r="B309" s="117" t="s">
        <v>181</v>
      </c>
      <c r="C309" s="117" t="s">
        <v>951</v>
      </c>
      <c r="D309" s="117" t="s">
        <v>314</v>
      </c>
    </row>
    <row r="310" spans="1:4" x14ac:dyDescent="0.25">
      <c r="A310" s="117" t="s">
        <v>597</v>
      </c>
      <c r="B310" s="117" t="s">
        <v>181</v>
      </c>
      <c r="C310" s="117" t="s">
        <v>370</v>
      </c>
      <c r="D310" s="117" t="s">
        <v>314</v>
      </c>
    </row>
    <row r="311" spans="1:4" x14ac:dyDescent="0.25">
      <c r="A311" s="117" t="s">
        <v>954</v>
      </c>
      <c r="B311" s="117" t="s">
        <v>181</v>
      </c>
      <c r="C311" s="117" t="s">
        <v>955</v>
      </c>
      <c r="D311" s="117" t="s">
        <v>314</v>
      </c>
    </row>
    <row r="312" spans="1:4" x14ac:dyDescent="0.25">
      <c r="A312" s="117" t="s">
        <v>598</v>
      </c>
      <c r="B312" s="117" t="s">
        <v>181</v>
      </c>
      <c r="C312" s="117" t="s">
        <v>371</v>
      </c>
      <c r="D312" s="117" t="s">
        <v>314</v>
      </c>
    </row>
    <row r="313" spans="1:4" x14ac:dyDescent="0.25">
      <c r="A313" s="117" t="s">
        <v>964</v>
      </c>
      <c r="B313" s="117" t="s">
        <v>181</v>
      </c>
      <c r="C313" s="117" t="s">
        <v>965</v>
      </c>
      <c r="D313" s="117" t="s">
        <v>314</v>
      </c>
    </row>
    <row r="314" spans="1:4" x14ac:dyDescent="0.25">
      <c r="A314" s="117" t="s">
        <v>978</v>
      </c>
      <c r="B314" s="117" t="s">
        <v>181</v>
      </c>
      <c r="C314" s="117" t="s">
        <v>979</v>
      </c>
      <c r="D314" s="117" t="s">
        <v>314</v>
      </c>
    </row>
    <row r="315" spans="1:4" x14ac:dyDescent="0.25">
      <c r="A315" s="117" t="s">
        <v>980</v>
      </c>
      <c r="B315" s="117" t="s">
        <v>181</v>
      </c>
      <c r="C315" s="117" t="s">
        <v>981</v>
      </c>
      <c r="D315" s="117" t="s">
        <v>314</v>
      </c>
    </row>
    <row r="316" spans="1:4" x14ac:dyDescent="0.25">
      <c r="A316" s="117" t="s">
        <v>982</v>
      </c>
      <c r="B316" s="117" t="s">
        <v>181</v>
      </c>
      <c r="C316" s="117" t="s">
        <v>983</v>
      </c>
      <c r="D316" s="117" t="s">
        <v>314</v>
      </c>
    </row>
    <row r="317" spans="1:4" x14ac:dyDescent="0.25">
      <c r="A317" s="117" t="s">
        <v>984</v>
      </c>
      <c r="B317" s="117" t="s">
        <v>181</v>
      </c>
      <c r="C317" s="117" t="s">
        <v>985</v>
      </c>
      <c r="D317" s="117" t="s">
        <v>314</v>
      </c>
    </row>
    <row r="318" spans="1:4" x14ac:dyDescent="0.25">
      <c r="A318" s="117" t="s">
        <v>986</v>
      </c>
      <c r="B318" s="117" t="s">
        <v>181</v>
      </c>
      <c r="C318" s="117" t="s">
        <v>987</v>
      </c>
      <c r="D318" s="117" t="s">
        <v>314</v>
      </c>
    </row>
    <row r="319" spans="1:4" x14ac:dyDescent="0.25">
      <c r="A319" s="117" t="s">
        <v>988</v>
      </c>
      <c r="B319" s="117" t="s">
        <v>181</v>
      </c>
      <c r="C319" s="117" t="s">
        <v>989</v>
      </c>
      <c r="D319" s="117" t="s">
        <v>314</v>
      </c>
    </row>
    <row r="320" spans="1:4" x14ac:dyDescent="0.25">
      <c r="A320" s="117" t="s">
        <v>990</v>
      </c>
      <c r="B320" s="117" t="s">
        <v>181</v>
      </c>
      <c r="C320" s="117" t="s">
        <v>991</v>
      </c>
      <c r="D320" s="117" t="s">
        <v>314</v>
      </c>
    </row>
    <row r="321" spans="1:4" x14ac:dyDescent="0.25">
      <c r="A321" s="117" t="s">
        <v>992</v>
      </c>
      <c r="B321" s="117" t="s">
        <v>181</v>
      </c>
      <c r="C321" s="117" t="s">
        <v>993</v>
      </c>
      <c r="D321" s="117" t="s">
        <v>314</v>
      </c>
    </row>
    <row r="322" spans="1:4" x14ac:dyDescent="0.25">
      <c r="A322" s="117" t="s">
        <v>994</v>
      </c>
      <c r="B322" s="117" t="s">
        <v>181</v>
      </c>
      <c r="C322" s="117" t="s">
        <v>995</v>
      </c>
      <c r="D322" s="117" t="s">
        <v>314</v>
      </c>
    </row>
    <row r="323" spans="1:4" x14ac:dyDescent="0.25">
      <c r="A323" s="117" t="s">
        <v>996</v>
      </c>
      <c r="B323" s="117" t="s">
        <v>181</v>
      </c>
      <c r="C323" s="117" t="s">
        <v>997</v>
      </c>
      <c r="D323" s="117" t="s">
        <v>314</v>
      </c>
    </row>
    <row r="324" spans="1:4" x14ac:dyDescent="0.25">
      <c r="A324" s="117" t="s">
        <v>998</v>
      </c>
      <c r="B324" s="117" t="s">
        <v>181</v>
      </c>
      <c r="C324" s="117" t="s">
        <v>999</v>
      </c>
      <c r="D324" s="117" t="s">
        <v>314</v>
      </c>
    </row>
    <row r="325" spans="1:4" x14ac:dyDescent="0.25">
      <c r="A325" s="117" t="s">
        <v>599</v>
      </c>
      <c r="B325" s="117" t="s">
        <v>181</v>
      </c>
      <c r="C325" s="117" t="s">
        <v>372</v>
      </c>
      <c r="D325" s="117" t="s">
        <v>314</v>
      </c>
    </row>
    <row r="326" spans="1:4" x14ac:dyDescent="0.25">
      <c r="A326" s="117" t="s">
        <v>1008</v>
      </c>
      <c r="B326" s="117" t="s">
        <v>181</v>
      </c>
      <c r="C326" s="117" t="s">
        <v>1009</v>
      </c>
      <c r="D326" s="117" t="s">
        <v>314</v>
      </c>
    </row>
    <row r="327" spans="1:4" x14ac:dyDescent="0.25">
      <c r="A327" s="117" t="s">
        <v>1010</v>
      </c>
      <c r="B327" s="117" t="s">
        <v>181</v>
      </c>
      <c r="C327" s="117" t="s">
        <v>1011</v>
      </c>
      <c r="D327" s="117" t="s">
        <v>314</v>
      </c>
    </row>
    <row r="328" spans="1:4" x14ac:dyDescent="0.25">
      <c r="A328" s="117" t="s">
        <v>1022</v>
      </c>
      <c r="B328" s="117" t="s">
        <v>181</v>
      </c>
      <c r="C328" s="117" t="s">
        <v>1023</v>
      </c>
      <c r="D328" s="117" t="s">
        <v>314</v>
      </c>
    </row>
    <row r="329" spans="1:4" x14ac:dyDescent="0.25">
      <c r="A329" s="117" t="s">
        <v>1034</v>
      </c>
      <c r="B329" s="117" t="s">
        <v>181</v>
      </c>
      <c r="C329" s="117" t="s">
        <v>1035</v>
      </c>
      <c r="D329" s="117" t="s">
        <v>314</v>
      </c>
    </row>
    <row r="330" spans="1:4" x14ac:dyDescent="0.25">
      <c r="A330" s="117" t="s">
        <v>1036</v>
      </c>
      <c r="B330" s="117" t="s">
        <v>181</v>
      </c>
      <c r="C330" s="117" t="s">
        <v>1037</v>
      </c>
      <c r="D330" s="117" t="s">
        <v>314</v>
      </c>
    </row>
    <row r="331" spans="1:4" x14ac:dyDescent="0.25">
      <c r="A331" s="117" t="s">
        <v>1040</v>
      </c>
      <c r="B331" s="117" t="s">
        <v>181</v>
      </c>
      <c r="C331" s="117" t="s">
        <v>1041</v>
      </c>
      <c r="D331" s="117" t="s">
        <v>314</v>
      </c>
    </row>
    <row r="332" spans="1:4" x14ac:dyDescent="0.25">
      <c r="A332" s="117" t="s">
        <v>600</v>
      </c>
      <c r="B332" s="117" t="s">
        <v>181</v>
      </c>
      <c r="C332" s="117" t="s">
        <v>340</v>
      </c>
      <c r="D332" s="117" t="s">
        <v>314</v>
      </c>
    </row>
    <row r="333" spans="1:4" x14ac:dyDescent="0.25">
      <c r="A333" s="117" t="s">
        <v>601</v>
      </c>
      <c r="B333" s="117" t="s">
        <v>181</v>
      </c>
      <c r="C333" s="117" t="s">
        <v>341</v>
      </c>
      <c r="D333" s="117" t="s">
        <v>314</v>
      </c>
    </row>
    <row r="334" spans="1:4" x14ac:dyDescent="0.25">
      <c r="A334" s="117" t="s">
        <v>1044</v>
      </c>
      <c r="B334" s="117" t="s">
        <v>181</v>
      </c>
      <c r="C334" s="117" t="s">
        <v>1045</v>
      </c>
      <c r="D334" s="117" t="s">
        <v>314</v>
      </c>
    </row>
    <row r="335" spans="1:4" x14ac:dyDescent="0.25">
      <c r="A335" s="117" t="s">
        <v>602</v>
      </c>
      <c r="B335" s="117" t="s">
        <v>181</v>
      </c>
      <c r="C335" s="117" t="s">
        <v>342</v>
      </c>
      <c r="D335" s="117" t="s">
        <v>314</v>
      </c>
    </row>
    <row r="336" spans="1:4" x14ac:dyDescent="0.25">
      <c r="A336" s="117" t="s">
        <v>1046</v>
      </c>
      <c r="B336" s="117" t="s">
        <v>181</v>
      </c>
      <c r="C336" s="117" t="s">
        <v>1047</v>
      </c>
      <c r="D336" s="117" t="s">
        <v>314</v>
      </c>
    </row>
    <row r="337" spans="1:4" x14ac:dyDescent="0.25">
      <c r="A337" s="117" t="s">
        <v>1048</v>
      </c>
      <c r="B337" s="117" t="s">
        <v>181</v>
      </c>
      <c r="C337" s="117" t="s">
        <v>1049</v>
      </c>
      <c r="D337" s="117" t="s">
        <v>314</v>
      </c>
    </row>
    <row r="338" spans="1:4" x14ac:dyDescent="0.25">
      <c r="A338" s="117" t="s">
        <v>1051</v>
      </c>
      <c r="B338" s="117" t="s">
        <v>181</v>
      </c>
      <c r="C338" s="117" t="s">
        <v>1052</v>
      </c>
      <c r="D338" s="117" t="s">
        <v>314</v>
      </c>
    </row>
    <row r="339" spans="1:4" x14ac:dyDescent="0.25">
      <c r="A339" s="117" t="s">
        <v>603</v>
      </c>
      <c r="B339" s="117" t="s">
        <v>181</v>
      </c>
      <c r="C339" s="117" t="s">
        <v>416</v>
      </c>
      <c r="D339" s="117" t="s">
        <v>314</v>
      </c>
    </row>
    <row r="340" spans="1:4" x14ac:dyDescent="0.25">
      <c r="A340" s="117" t="s">
        <v>1053</v>
      </c>
      <c r="B340" s="117" t="s">
        <v>181</v>
      </c>
      <c r="C340" s="117" t="s">
        <v>1054</v>
      </c>
      <c r="D340" s="117" t="s">
        <v>314</v>
      </c>
    </row>
    <row r="341" spans="1:4" x14ac:dyDescent="0.25">
      <c r="A341" s="117" t="s">
        <v>604</v>
      </c>
      <c r="B341" s="117" t="s">
        <v>181</v>
      </c>
      <c r="C341" s="117" t="s">
        <v>343</v>
      </c>
      <c r="D341" s="117" t="s">
        <v>314</v>
      </c>
    </row>
    <row r="342" spans="1:4" x14ac:dyDescent="0.25">
      <c r="A342" s="117" t="s">
        <v>605</v>
      </c>
      <c r="B342" s="117" t="s">
        <v>181</v>
      </c>
      <c r="C342" s="117" t="s">
        <v>344</v>
      </c>
      <c r="D342" s="117" t="s">
        <v>314</v>
      </c>
    </row>
    <row r="343" spans="1:4" x14ac:dyDescent="0.25">
      <c r="A343" s="117" t="s">
        <v>1058</v>
      </c>
      <c r="B343" s="117" t="s">
        <v>181</v>
      </c>
      <c r="C343" s="117" t="s">
        <v>1059</v>
      </c>
      <c r="D343" s="117" t="s">
        <v>314</v>
      </c>
    </row>
    <row r="344" spans="1:4" x14ac:dyDescent="0.25">
      <c r="A344" s="117" t="s">
        <v>606</v>
      </c>
      <c r="B344" s="117" t="s">
        <v>181</v>
      </c>
      <c r="C344" s="117" t="s">
        <v>417</v>
      </c>
      <c r="D344" s="117" t="s">
        <v>314</v>
      </c>
    </row>
    <row r="345" spans="1:4" x14ac:dyDescent="0.25">
      <c r="A345" s="117" t="s">
        <v>1062</v>
      </c>
      <c r="B345" s="117" t="s">
        <v>181</v>
      </c>
      <c r="C345" s="117" t="s">
        <v>1063</v>
      </c>
      <c r="D345" s="117" t="s">
        <v>314</v>
      </c>
    </row>
    <row r="346" spans="1:4" x14ac:dyDescent="0.25">
      <c r="A346" s="117" t="s">
        <v>1064</v>
      </c>
      <c r="B346" s="117" t="s">
        <v>181</v>
      </c>
      <c r="C346" s="117" t="s">
        <v>1065</v>
      </c>
      <c r="D346" s="117" t="s">
        <v>314</v>
      </c>
    </row>
    <row r="347" spans="1:4" x14ac:dyDescent="0.25">
      <c r="A347" s="117" t="s">
        <v>609</v>
      </c>
      <c r="B347" s="117" t="s">
        <v>181</v>
      </c>
      <c r="C347" s="117" t="s">
        <v>418</v>
      </c>
      <c r="D347" s="117" t="s">
        <v>314</v>
      </c>
    </row>
    <row r="348" spans="1:4" x14ac:dyDescent="0.25">
      <c r="A348" s="117" t="s">
        <v>1066</v>
      </c>
      <c r="B348" s="117" t="s">
        <v>181</v>
      </c>
      <c r="C348" s="117" t="s">
        <v>1067</v>
      </c>
      <c r="D348" s="117" t="s">
        <v>314</v>
      </c>
    </row>
    <row r="349" spans="1:4" x14ac:dyDescent="0.25">
      <c r="A349" s="117" t="s">
        <v>1068</v>
      </c>
      <c r="B349" s="117" t="s">
        <v>181</v>
      </c>
      <c r="C349" s="117" t="s">
        <v>1069</v>
      </c>
      <c r="D349" s="117" t="s">
        <v>314</v>
      </c>
    </row>
    <row r="350" spans="1:4" x14ac:dyDescent="0.25">
      <c r="A350" s="117" t="s">
        <v>1070</v>
      </c>
      <c r="B350" s="117" t="s">
        <v>181</v>
      </c>
      <c r="C350" s="117" t="s">
        <v>1071</v>
      </c>
      <c r="D350" s="117" t="s">
        <v>314</v>
      </c>
    </row>
    <row r="351" spans="1:4" x14ac:dyDescent="0.25">
      <c r="A351" s="117" t="s">
        <v>1072</v>
      </c>
      <c r="B351" s="117" t="s">
        <v>181</v>
      </c>
      <c r="C351" s="117" t="s">
        <v>1073</v>
      </c>
      <c r="D351" s="117" t="s">
        <v>314</v>
      </c>
    </row>
    <row r="352" spans="1:4" x14ac:dyDescent="0.25">
      <c r="A352" s="117" t="s">
        <v>1074</v>
      </c>
      <c r="B352" s="117" t="s">
        <v>181</v>
      </c>
      <c r="C352" s="117" t="s">
        <v>1075</v>
      </c>
      <c r="D352" s="117" t="s">
        <v>314</v>
      </c>
    </row>
    <row r="353" spans="1:4" x14ac:dyDescent="0.25">
      <c r="A353" s="117" t="s">
        <v>1076</v>
      </c>
      <c r="B353" s="117" t="s">
        <v>181</v>
      </c>
      <c r="C353" s="117" t="s">
        <v>1077</v>
      </c>
      <c r="D353" s="117" t="s">
        <v>314</v>
      </c>
    </row>
    <row r="354" spans="1:4" x14ac:dyDescent="0.25">
      <c r="A354" s="117" t="s">
        <v>1078</v>
      </c>
      <c r="B354" s="117" t="s">
        <v>181</v>
      </c>
      <c r="C354" s="117" t="s">
        <v>1079</v>
      </c>
      <c r="D354" s="117" t="s">
        <v>314</v>
      </c>
    </row>
    <row r="355" spans="1:4" x14ac:dyDescent="0.25">
      <c r="A355" s="117" t="s">
        <v>1080</v>
      </c>
      <c r="B355" s="117" t="s">
        <v>181</v>
      </c>
      <c r="C355" s="117" t="s">
        <v>1081</v>
      </c>
      <c r="D355" s="117" t="s">
        <v>314</v>
      </c>
    </row>
    <row r="356" spans="1:4" x14ac:dyDescent="0.25">
      <c r="A356" s="117" t="s">
        <v>1082</v>
      </c>
      <c r="B356" s="117" t="s">
        <v>181</v>
      </c>
      <c r="C356" s="117" t="s">
        <v>1083</v>
      </c>
      <c r="D356" s="117" t="s">
        <v>314</v>
      </c>
    </row>
    <row r="357" spans="1:4" x14ac:dyDescent="0.25">
      <c r="A357" s="117" t="s">
        <v>610</v>
      </c>
      <c r="B357" s="117" t="s">
        <v>181</v>
      </c>
      <c r="C357" s="117" t="s">
        <v>320</v>
      </c>
      <c r="D357" s="117" t="s">
        <v>314</v>
      </c>
    </row>
    <row r="358" spans="1:4" x14ac:dyDescent="0.25">
      <c r="A358" s="117" t="s">
        <v>611</v>
      </c>
      <c r="B358" s="117" t="s">
        <v>181</v>
      </c>
      <c r="C358" s="117" t="s">
        <v>321</v>
      </c>
      <c r="D358" s="117" t="s">
        <v>314</v>
      </c>
    </row>
    <row r="359" spans="1:4" x14ac:dyDescent="0.25">
      <c r="A359" s="117" t="s">
        <v>612</v>
      </c>
      <c r="B359" s="117" t="s">
        <v>181</v>
      </c>
      <c r="C359" s="117" t="s">
        <v>322</v>
      </c>
      <c r="D359" s="117" t="s">
        <v>314</v>
      </c>
    </row>
    <row r="360" spans="1:4" x14ac:dyDescent="0.25">
      <c r="A360" s="117" t="s">
        <v>613</v>
      </c>
      <c r="B360" s="117" t="s">
        <v>181</v>
      </c>
      <c r="C360" s="117" t="s">
        <v>323</v>
      </c>
      <c r="D360" s="117" t="s">
        <v>314</v>
      </c>
    </row>
    <row r="361" spans="1:4" x14ac:dyDescent="0.25">
      <c r="A361" s="117" t="s">
        <v>614</v>
      </c>
      <c r="B361" s="117" t="s">
        <v>181</v>
      </c>
      <c r="C361" s="117" t="s">
        <v>324</v>
      </c>
      <c r="D361" s="117" t="s">
        <v>314</v>
      </c>
    </row>
    <row r="362" spans="1:4" x14ac:dyDescent="0.25">
      <c r="A362" s="117" t="s">
        <v>615</v>
      </c>
      <c r="B362" s="117" t="s">
        <v>181</v>
      </c>
      <c r="C362" s="117" t="s">
        <v>325</v>
      </c>
      <c r="D362" s="117" t="s">
        <v>314</v>
      </c>
    </row>
    <row r="363" spans="1:4" x14ac:dyDescent="0.25">
      <c r="A363" s="117" t="s">
        <v>616</v>
      </c>
      <c r="B363" s="117" t="s">
        <v>181</v>
      </c>
      <c r="C363" s="117" t="s">
        <v>326</v>
      </c>
      <c r="D363" s="117" t="s">
        <v>314</v>
      </c>
    </row>
    <row r="364" spans="1:4" x14ac:dyDescent="0.25">
      <c r="A364" s="117" t="s">
        <v>1088</v>
      </c>
      <c r="B364" s="117" t="s">
        <v>181</v>
      </c>
      <c r="C364" s="117" t="s">
        <v>1089</v>
      </c>
      <c r="D364" s="117" t="s">
        <v>314</v>
      </c>
    </row>
    <row r="365" spans="1:4" x14ac:dyDescent="0.25">
      <c r="A365" s="117" t="s">
        <v>617</v>
      </c>
      <c r="B365" s="117" t="s">
        <v>181</v>
      </c>
      <c r="C365" s="117" t="s">
        <v>327</v>
      </c>
      <c r="D365" s="117" t="s">
        <v>314</v>
      </c>
    </row>
    <row r="366" spans="1:4" x14ac:dyDescent="0.25">
      <c r="A366" s="117" t="s">
        <v>618</v>
      </c>
      <c r="B366" s="117" t="s">
        <v>181</v>
      </c>
      <c r="C366" s="117" t="s">
        <v>373</v>
      </c>
      <c r="D366" s="117" t="s">
        <v>314</v>
      </c>
    </row>
    <row r="367" spans="1:4" x14ac:dyDescent="0.25">
      <c r="A367" s="117" t="s">
        <v>619</v>
      </c>
      <c r="B367" s="117" t="s">
        <v>181</v>
      </c>
      <c r="C367" s="117" t="s">
        <v>328</v>
      </c>
      <c r="D367" s="117" t="s">
        <v>314</v>
      </c>
    </row>
    <row r="368" spans="1:4" x14ac:dyDescent="0.25">
      <c r="A368" s="117" t="s">
        <v>1098</v>
      </c>
      <c r="B368" s="117" t="s">
        <v>181</v>
      </c>
      <c r="C368" s="117" t="s">
        <v>1099</v>
      </c>
      <c r="D368" s="117" t="s">
        <v>314</v>
      </c>
    </row>
    <row r="369" spans="1:4" x14ac:dyDescent="0.25">
      <c r="A369" s="117" t="s">
        <v>1100</v>
      </c>
      <c r="B369" s="117" t="s">
        <v>181</v>
      </c>
      <c r="C369" s="117" t="s">
        <v>1101</v>
      </c>
      <c r="D369" s="117" t="s">
        <v>314</v>
      </c>
    </row>
    <row r="370" spans="1:4" x14ac:dyDescent="0.25">
      <c r="A370" s="117" t="s">
        <v>1102</v>
      </c>
      <c r="B370" s="117" t="s">
        <v>181</v>
      </c>
      <c r="C370" s="117" t="s">
        <v>1103</v>
      </c>
      <c r="D370" s="117" t="s">
        <v>314</v>
      </c>
    </row>
    <row r="371" spans="1:4" x14ac:dyDescent="0.25">
      <c r="A371" s="117" t="s">
        <v>1104</v>
      </c>
      <c r="B371" s="117" t="s">
        <v>181</v>
      </c>
      <c r="C371" s="117" t="s">
        <v>1105</v>
      </c>
      <c r="D371" s="117" t="s">
        <v>314</v>
      </c>
    </row>
    <row r="372" spans="1:4" x14ac:dyDescent="0.25">
      <c r="A372" s="117" t="s">
        <v>1106</v>
      </c>
      <c r="B372" s="117" t="s">
        <v>181</v>
      </c>
      <c r="C372" s="117" t="s">
        <v>1107</v>
      </c>
      <c r="D372" s="117" t="s">
        <v>314</v>
      </c>
    </row>
    <row r="373" spans="1:4" x14ac:dyDescent="0.25">
      <c r="A373" s="117" t="s">
        <v>1118</v>
      </c>
      <c r="B373" s="117" t="s">
        <v>181</v>
      </c>
      <c r="C373" s="117" t="s">
        <v>1119</v>
      </c>
      <c r="D373" s="117" t="s">
        <v>314</v>
      </c>
    </row>
    <row r="374" spans="1:4" x14ac:dyDescent="0.25">
      <c r="A374" s="117" t="s">
        <v>620</v>
      </c>
      <c r="B374" s="117" t="s">
        <v>181</v>
      </c>
      <c r="C374" s="117" t="s">
        <v>434</v>
      </c>
      <c r="D374" s="117" t="s">
        <v>314</v>
      </c>
    </row>
    <row r="375" spans="1:4" x14ac:dyDescent="0.25">
      <c r="A375" s="117" t="s">
        <v>621</v>
      </c>
      <c r="B375" s="117" t="s">
        <v>181</v>
      </c>
      <c r="C375" s="117" t="s">
        <v>435</v>
      </c>
      <c r="D375" s="117" t="s">
        <v>314</v>
      </c>
    </row>
    <row r="376" spans="1:4" x14ac:dyDescent="0.25">
      <c r="A376" s="117" t="s">
        <v>1122</v>
      </c>
      <c r="B376" s="117" t="s">
        <v>181</v>
      </c>
      <c r="C376" s="117" t="s">
        <v>925</v>
      </c>
      <c r="D376" s="117" t="s">
        <v>314</v>
      </c>
    </row>
    <row r="377" spans="1:4" x14ac:dyDescent="0.25">
      <c r="A377" s="117" t="s">
        <v>622</v>
      </c>
      <c r="B377" s="117" t="s">
        <v>181</v>
      </c>
      <c r="C377" s="117" t="s">
        <v>436</v>
      </c>
      <c r="D377" s="117" t="s">
        <v>314</v>
      </c>
    </row>
    <row r="378" spans="1:4" x14ac:dyDescent="0.25">
      <c r="A378" s="117" t="s">
        <v>623</v>
      </c>
      <c r="B378" s="117" t="s">
        <v>181</v>
      </c>
      <c r="C378" s="117" t="s">
        <v>437</v>
      </c>
      <c r="D378" s="117" t="s">
        <v>314</v>
      </c>
    </row>
    <row r="379" spans="1:4" x14ac:dyDescent="0.25">
      <c r="A379" s="117" t="s">
        <v>624</v>
      </c>
      <c r="B379" s="117" t="s">
        <v>181</v>
      </c>
      <c r="C379" s="117" t="s">
        <v>376</v>
      </c>
      <c r="D379" s="117" t="s">
        <v>314</v>
      </c>
    </row>
    <row r="380" spans="1:4" x14ac:dyDescent="0.25">
      <c r="A380" s="117" t="s">
        <v>1127</v>
      </c>
      <c r="B380" s="117" t="s">
        <v>181</v>
      </c>
      <c r="C380" s="117" t="s">
        <v>1128</v>
      </c>
      <c r="D380" s="117" t="s">
        <v>314</v>
      </c>
    </row>
    <row r="381" spans="1:4" x14ac:dyDescent="0.25">
      <c r="A381" s="117" t="s">
        <v>625</v>
      </c>
      <c r="B381" s="117" t="s">
        <v>181</v>
      </c>
      <c r="C381" s="117" t="s">
        <v>377</v>
      </c>
      <c r="D381" s="117" t="s">
        <v>314</v>
      </c>
    </row>
    <row r="382" spans="1:4" x14ac:dyDescent="0.25">
      <c r="A382" s="117" t="s">
        <v>1129</v>
      </c>
      <c r="B382" s="117" t="s">
        <v>181</v>
      </c>
      <c r="C382" s="117" t="s">
        <v>1130</v>
      </c>
      <c r="D382" s="117" t="s">
        <v>314</v>
      </c>
    </row>
    <row r="383" spans="1:4" x14ac:dyDescent="0.25">
      <c r="A383" s="117" t="s">
        <v>626</v>
      </c>
      <c r="B383" s="117" t="s">
        <v>181</v>
      </c>
      <c r="C383" s="117" t="s">
        <v>378</v>
      </c>
      <c r="D383" s="117" t="s">
        <v>314</v>
      </c>
    </row>
    <row r="384" spans="1:4" x14ac:dyDescent="0.25">
      <c r="A384" s="117" t="s">
        <v>1131</v>
      </c>
      <c r="B384" s="117" t="s">
        <v>181</v>
      </c>
      <c r="C384" s="117" t="s">
        <v>1132</v>
      </c>
      <c r="D384" s="117" t="s">
        <v>314</v>
      </c>
    </row>
    <row r="385" spans="1:4" x14ac:dyDescent="0.25">
      <c r="A385" s="117" t="s">
        <v>627</v>
      </c>
      <c r="B385" s="117" t="s">
        <v>181</v>
      </c>
      <c r="C385" s="117" t="s">
        <v>379</v>
      </c>
      <c r="D385" s="117" t="s">
        <v>314</v>
      </c>
    </row>
    <row r="386" spans="1:4" x14ac:dyDescent="0.25">
      <c r="A386" s="117" t="s">
        <v>628</v>
      </c>
      <c r="B386" s="117" t="s">
        <v>181</v>
      </c>
      <c r="C386" s="117" t="s">
        <v>380</v>
      </c>
      <c r="D386" s="117" t="s">
        <v>314</v>
      </c>
    </row>
    <row r="387" spans="1:4" x14ac:dyDescent="0.25">
      <c r="A387" s="117" t="s">
        <v>629</v>
      </c>
      <c r="B387" s="117" t="s">
        <v>181</v>
      </c>
      <c r="C387" s="117" t="s">
        <v>381</v>
      </c>
      <c r="D387" s="117" t="s">
        <v>314</v>
      </c>
    </row>
    <row r="388" spans="1:4" x14ac:dyDescent="0.25">
      <c r="A388" s="117" t="s">
        <v>630</v>
      </c>
      <c r="B388" s="117" t="s">
        <v>181</v>
      </c>
      <c r="C388" s="117" t="s">
        <v>329</v>
      </c>
      <c r="D388" s="117" t="s">
        <v>314</v>
      </c>
    </row>
    <row r="389" spans="1:4" x14ac:dyDescent="0.25">
      <c r="A389" s="117" t="s">
        <v>1141</v>
      </c>
      <c r="B389" s="117" t="s">
        <v>181</v>
      </c>
      <c r="C389" s="117" t="s">
        <v>1142</v>
      </c>
      <c r="D389" s="117" t="s">
        <v>314</v>
      </c>
    </row>
    <row r="390" spans="1:4" x14ac:dyDescent="0.25">
      <c r="A390" s="117" t="s">
        <v>1143</v>
      </c>
      <c r="B390" s="117" t="s">
        <v>181</v>
      </c>
      <c r="C390" s="117" t="s">
        <v>1144</v>
      </c>
      <c r="D390" s="117" t="s">
        <v>314</v>
      </c>
    </row>
    <row r="391" spans="1:4" x14ac:dyDescent="0.25">
      <c r="A391" s="117" t="s">
        <v>631</v>
      </c>
      <c r="B391" s="117" t="s">
        <v>181</v>
      </c>
      <c r="C391" s="117" t="s">
        <v>382</v>
      </c>
      <c r="D391" s="117" t="s">
        <v>314</v>
      </c>
    </row>
    <row r="392" spans="1:4" x14ac:dyDescent="0.25">
      <c r="A392" s="117" t="s">
        <v>632</v>
      </c>
      <c r="B392" s="117" t="s">
        <v>181</v>
      </c>
      <c r="C392" s="117" t="s">
        <v>451</v>
      </c>
      <c r="D392" s="117" t="s">
        <v>314</v>
      </c>
    </row>
    <row r="393" spans="1:4" x14ac:dyDescent="0.25">
      <c r="A393" s="117" t="s">
        <v>633</v>
      </c>
      <c r="B393" s="117" t="s">
        <v>181</v>
      </c>
      <c r="C393" s="117" t="s">
        <v>413</v>
      </c>
      <c r="D393" s="117" t="s">
        <v>314</v>
      </c>
    </row>
    <row r="394" spans="1:4" x14ac:dyDescent="0.25">
      <c r="A394" s="117" t="s">
        <v>1155</v>
      </c>
      <c r="B394" s="117" t="s">
        <v>181</v>
      </c>
      <c r="C394" s="117" t="s">
        <v>1156</v>
      </c>
      <c r="D394" s="117" t="s">
        <v>314</v>
      </c>
    </row>
    <row r="395" spans="1:4" x14ac:dyDescent="0.25">
      <c r="A395" s="117" t="s">
        <v>634</v>
      </c>
      <c r="B395" s="117" t="s">
        <v>181</v>
      </c>
      <c r="C395" s="117" t="s">
        <v>383</v>
      </c>
      <c r="D395" s="117" t="s">
        <v>314</v>
      </c>
    </row>
    <row r="396" spans="1:4" x14ac:dyDescent="0.25">
      <c r="A396" s="117" t="s">
        <v>635</v>
      </c>
      <c r="B396" s="117" t="s">
        <v>181</v>
      </c>
      <c r="C396" s="117" t="s">
        <v>349</v>
      </c>
      <c r="D396" s="117" t="s">
        <v>314</v>
      </c>
    </row>
    <row r="397" spans="1:4" x14ac:dyDescent="0.25">
      <c r="A397" s="117" t="s">
        <v>636</v>
      </c>
      <c r="B397" s="117" t="s">
        <v>181</v>
      </c>
      <c r="C397" s="117" t="s">
        <v>384</v>
      </c>
      <c r="D397" s="117" t="s">
        <v>314</v>
      </c>
    </row>
    <row r="398" spans="1:4" x14ac:dyDescent="0.25">
      <c r="A398" s="117" t="s">
        <v>639</v>
      </c>
      <c r="B398" s="117" t="s">
        <v>181</v>
      </c>
      <c r="C398" s="117" t="s">
        <v>385</v>
      </c>
      <c r="D398" s="117" t="s">
        <v>314</v>
      </c>
    </row>
    <row r="399" spans="1:4" x14ac:dyDescent="0.25">
      <c r="A399" s="117" t="s">
        <v>640</v>
      </c>
      <c r="B399" s="117" t="s">
        <v>181</v>
      </c>
      <c r="C399" s="117" t="s">
        <v>452</v>
      </c>
      <c r="D399" s="117" t="s">
        <v>314</v>
      </c>
    </row>
    <row r="400" spans="1:4" x14ac:dyDescent="0.25">
      <c r="A400" s="117" t="s">
        <v>641</v>
      </c>
      <c r="B400" s="117" t="s">
        <v>181</v>
      </c>
      <c r="C400" s="117" t="s">
        <v>453</v>
      </c>
      <c r="D400" s="117" t="s">
        <v>314</v>
      </c>
    </row>
    <row r="401" spans="1:4" x14ac:dyDescent="0.25">
      <c r="A401" s="117" t="s">
        <v>642</v>
      </c>
      <c r="B401" s="117" t="s">
        <v>181</v>
      </c>
      <c r="C401" s="117" t="s">
        <v>386</v>
      </c>
      <c r="D401" s="117" t="s">
        <v>314</v>
      </c>
    </row>
    <row r="402" spans="1:4" x14ac:dyDescent="0.25">
      <c r="A402" s="117" t="s">
        <v>643</v>
      </c>
      <c r="B402" s="117" t="s">
        <v>181</v>
      </c>
      <c r="C402" s="117" t="s">
        <v>387</v>
      </c>
      <c r="D402" s="117" t="s">
        <v>314</v>
      </c>
    </row>
    <row r="403" spans="1:4" x14ac:dyDescent="0.25">
      <c r="A403" s="117" t="s">
        <v>1167</v>
      </c>
      <c r="B403" s="117" t="s">
        <v>181</v>
      </c>
      <c r="C403" s="117" t="s">
        <v>1168</v>
      </c>
      <c r="D403" s="117" t="s">
        <v>314</v>
      </c>
    </row>
    <row r="404" spans="1:4" x14ac:dyDescent="0.25">
      <c r="A404" s="117" t="s">
        <v>1169</v>
      </c>
      <c r="B404" s="117" t="s">
        <v>181</v>
      </c>
      <c r="C404" s="117" t="s">
        <v>1170</v>
      </c>
      <c r="D404" s="117" t="s">
        <v>314</v>
      </c>
    </row>
    <row r="405" spans="1:4" x14ac:dyDescent="0.25">
      <c r="A405" s="117" t="s">
        <v>1171</v>
      </c>
      <c r="B405" s="117" t="s">
        <v>181</v>
      </c>
      <c r="C405" s="117" t="s">
        <v>1172</v>
      </c>
      <c r="D405" s="117" t="s">
        <v>314</v>
      </c>
    </row>
    <row r="406" spans="1:4" x14ac:dyDescent="0.25">
      <c r="A406" s="117" t="s">
        <v>1173</v>
      </c>
      <c r="B406" s="117" t="s">
        <v>181</v>
      </c>
      <c r="C406" s="117" t="s">
        <v>1174</v>
      </c>
      <c r="D406" s="117" t="s">
        <v>314</v>
      </c>
    </row>
    <row r="407" spans="1:4" x14ac:dyDescent="0.25">
      <c r="A407" s="117" t="s">
        <v>644</v>
      </c>
      <c r="B407" s="117" t="s">
        <v>181</v>
      </c>
      <c r="C407" s="117" t="s">
        <v>388</v>
      </c>
      <c r="D407" s="117" t="s">
        <v>314</v>
      </c>
    </row>
    <row r="408" spans="1:4" x14ac:dyDescent="0.25">
      <c r="A408" s="117" t="s">
        <v>645</v>
      </c>
      <c r="B408" s="117" t="s">
        <v>181</v>
      </c>
      <c r="C408" s="117" t="s">
        <v>389</v>
      </c>
      <c r="D408" s="117" t="s">
        <v>314</v>
      </c>
    </row>
    <row r="409" spans="1:4" x14ac:dyDescent="0.25">
      <c r="A409" s="117" t="s">
        <v>646</v>
      </c>
      <c r="B409" s="117" t="s">
        <v>181</v>
      </c>
      <c r="C409" s="117" t="s">
        <v>315</v>
      </c>
      <c r="D409" s="117" t="s">
        <v>314</v>
      </c>
    </row>
    <row r="410" spans="1:4" x14ac:dyDescent="0.25">
      <c r="A410" s="117" t="s">
        <v>1177</v>
      </c>
      <c r="B410" s="117" t="s">
        <v>181</v>
      </c>
      <c r="C410" s="117" t="s">
        <v>1178</v>
      </c>
      <c r="D410" s="117" t="s">
        <v>314</v>
      </c>
    </row>
    <row r="411" spans="1:4" x14ac:dyDescent="0.25">
      <c r="A411" s="117" t="s">
        <v>647</v>
      </c>
      <c r="B411" s="117" t="s">
        <v>181</v>
      </c>
      <c r="C411" s="117" t="s">
        <v>316</v>
      </c>
      <c r="D411" s="117" t="s">
        <v>314</v>
      </c>
    </row>
    <row r="412" spans="1:4" x14ac:dyDescent="0.25">
      <c r="A412" s="117" t="s">
        <v>1181</v>
      </c>
      <c r="B412" s="117" t="s">
        <v>181</v>
      </c>
      <c r="C412" s="117" t="s">
        <v>1182</v>
      </c>
      <c r="D412" s="117" t="s">
        <v>314</v>
      </c>
    </row>
    <row r="413" spans="1:4" x14ac:dyDescent="0.25">
      <c r="A413" s="117" t="s">
        <v>1183</v>
      </c>
      <c r="B413" s="117" t="s">
        <v>181</v>
      </c>
      <c r="C413" s="117" t="s">
        <v>1184</v>
      </c>
      <c r="D413" s="117" t="s">
        <v>314</v>
      </c>
    </row>
    <row r="414" spans="1:4" x14ac:dyDescent="0.25">
      <c r="A414" s="117" t="s">
        <v>1185</v>
      </c>
      <c r="B414" s="117" t="s">
        <v>181</v>
      </c>
      <c r="C414" s="117" t="s">
        <v>1186</v>
      </c>
      <c r="D414" s="117" t="s">
        <v>314</v>
      </c>
    </row>
    <row r="415" spans="1:4" x14ac:dyDescent="0.25">
      <c r="A415" s="117" t="s">
        <v>1187</v>
      </c>
      <c r="B415" s="117" t="s">
        <v>181</v>
      </c>
      <c r="C415" s="117" t="s">
        <v>1188</v>
      </c>
      <c r="D415" s="117" t="s">
        <v>314</v>
      </c>
    </row>
    <row r="416" spans="1:4" x14ac:dyDescent="0.25">
      <c r="A416" s="117" t="s">
        <v>1189</v>
      </c>
      <c r="B416" s="117" t="s">
        <v>181</v>
      </c>
      <c r="C416" s="117" t="s">
        <v>1190</v>
      </c>
      <c r="D416" s="117" t="s">
        <v>314</v>
      </c>
    </row>
    <row r="417" spans="1:4" x14ac:dyDescent="0.25">
      <c r="A417" s="117" t="s">
        <v>1191</v>
      </c>
      <c r="B417" s="117" t="s">
        <v>181</v>
      </c>
      <c r="C417" s="117" t="s">
        <v>1192</v>
      </c>
      <c r="D417" s="117" t="s">
        <v>314</v>
      </c>
    </row>
    <row r="418" spans="1:4" x14ac:dyDescent="0.25">
      <c r="A418" s="117" t="s">
        <v>1197</v>
      </c>
      <c r="B418" s="117" t="s">
        <v>181</v>
      </c>
      <c r="C418" s="117" t="s">
        <v>1198</v>
      </c>
      <c r="D418" s="117" t="s">
        <v>314</v>
      </c>
    </row>
    <row r="419" spans="1:4" x14ac:dyDescent="0.25">
      <c r="A419" s="117" t="s">
        <v>1199</v>
      </c>
      <c r="B419" s="117" t="s">
        <v>181</v>
      </c>
      <c r="C419" s="117" t="s">
        <v>1200</v>
      </c>
      <c r="D419" s="117" t="s">
        <v>314</v>
      </c>
    </row>
    <row r="420" spans="1:4" x14ac:dyDescent="0.25">
      <c r="A420" s="117" t="s">
        <v>1206</v>
      </c>
      <c r="B420" s="117" t="s">
        <v>181</v>
      </c>
      <c r="C420" s="117" t="s">
        <v>1207</v>
      </c>
      <c r="D420" s="117" t="s">
        <v>314</v>
      </c>
    </row>
    <row r="421" spans="1:4" x14ac:dyDescent="0.25">
      <c r="A421" s="117" t="s">
        <v>648</v>
      </c>
      <c r="B421" s="117" t="s">
        <v>181</v>
      </c>
      <c r="C421" s="117" t="s">
        <v>330</v>
      </c>
      <c r="D421" s="117" t="s">
        <v>314</v>
      </c>
    </row>
    <row r="422" spans="1:4" x14ac:dyDescent="0.25">
      <c r="A422" s="117" t="s">
        <v>651</v>
      </c>
      <c r="B422" s="117" t="s">
        <v>181</v>
      </c>
      <c r="C422" s="117" t="s">
        <v>390</v>
      </c>
      <c r="D422" s="117" t="s">
        <v>314</v>
      </c>
    </row>
    <row r="423" spans="1:4" x14ac:dyDescent="0.25">
      <c r="A423" s="117" t="s">
        <v>1266</v>
      </c>
      <c r="B423" s="117" t="s">
        <v>181</v>
      </c>
      <c r="C423" s="117" t="s">
        <v>1267</v>
      </c>
      <c r="D423" s="117" t="s">
        <v>314</v>
      </c>
    </row>
    <row r="424" spans="1:4" x14ac:dyDescent="0.25">
      <c r="A424" s="117" t="s">
        <v>1268</v>
      </c>
      <c r="B424" s="117" t="s">
        <v>181</v>
      </c>
      <c r="C424" s="117" t="s">
        <v>1269</v>
      </c>
      <c r="D424" s="117" t="s">
        <v>314</v>
      </c>
    </row>
    <row r="425" spans="1:4" x14ac:dyDescent="0.25">
      <c r="A425" s="117" t="s">
        <v>1286</v>
      </c>
      <c r="B425" s="117" t="s">
        <v>181</v>
      </c>
      <c r="C425" s="117" t="s">
        <v>1287</v>
      </c>
      <c r="D425" s="117" t="s">
        <v>314</v>
      </c>
    </row>
    <row r="426" spans="1:4" x14ac:dyDescent="0.25">
      <c r="A426" s="117" t="s">
        <v>652</v>
      </c>
      <c r="B426" s="117" t="s">
        <v>181</v>
      </c>
      <c r="C426" s="117" t="s">
        <v>455</v>
      </c>
      <c r="D426" s="117" t="s">
        <v>314</v>
      </c>
    </row>
    <row r="427" spans="1:4" x14ac:dyDescent="0.25">
      <c r="A427" s="117" t="s">
        <v>1288</v>
      </c>
      <c r="B427" s="117" t="s">
        <v>181</v>
      </c>
      <c r="C427" s="117" t="s">
        <v>1289</v>
      </c>
      <c r="D427" s="117" t="s">
        <v>314</v>
      </c>
    </row>
    <row r="428" spans="1:4" x14ac:dyDescent="0.25">
      <c r="A428" s="117" t="s">
        <v>1290</v>
      </c>
      <c r="B428" s="117" t="s">
        <v>181</v>
      </c>
      <c r="C428" s="117" t="s">
        <v>1291</v>
      </c>
      <c r="D428" s="117" t="s">
        <v>314</v>
      </c>
    </row>
    <row r="429" spans="1:4" x14ac:dyDescent="0.25">
      <c r="A429" s="117" t="s">
        <v>653</v>
      </c>
      <c r="B429" s="117" t="s">
        <v>181</v>
      </c>
      <c r="C429" s="117" t="s">
        <v>398</v>
      </c>
      <c r="D429" s="117" t="s">
        <v>314</v>
      </c>
    </row>
    <row r="430" spans="1:4" x14ac:dyDescent="0.25">
      <c r="A430" s="117" t="s">
        <v>1304</v>
      </c>
      <c r="B430" s="117" t="s">
        <v>181</v>
      </c>
      <c r="C430" s="117" t="s">
        <v>1305</v>
      </c>
      <c r="D430" s="117" t="s">
        <v>314</v>
      </c>
    </row>
    <row r="431" spans="1:4" x14ac:dyDescent="0.25">
      <c r="A431" s="117" t="s">
        <v>1316</v>
      </c>
      <c r="B431" s="117" t="s">
        <v>181</v>
      </c>
      <c r="C431" s="117" t="s">
        <v>1317</v>
      </c>
      <c r="D431" s="117" t="s">
        <v>314</v>
      </c>
    </row>
    <row r="432" spans="1:4" x14ac:dyDescent="0.25">
      <c r="A432" s="117" t="s">
        <v>654</v>
      </c>
      <c r="B432" s="117" t="s">
        <v>181</v>
      </c>
      <c r="C432" s="117" t="s">
        <v>391</v>
      </c>
      <c r="D432" s="117" t="s">
        <v>314</v>
      </c>
    </row>
    <row r="433" spans="1:4" x14ac:dyDescent="0.25">
      <c r="A433" s="117" t="s">
        <v>1329</v>
      </c>
      <c r="B433" s="117" t="s">
        <v>181</v>
      </c>
      <c r="C433" s="117" t="s">
        <v>1330</v>
      </c>
      <c r="D433" s="117" t="s">
        <v>314</v>
      </c>
    </row>
    <row r="434" spans="1:4" x14ac:dyDescent="0.25">
      <c r="A434" s="117" t="s">
        <v>655</v>
      </c>
      <c r="B434" s="117" t="s">
        <v>181</v>
      </c>
      <c r="C434" s="117" t="s">
        <v>399</v>
      </c>
      <c r="D434" s="117" t="s">
        <v>314</v>
      </c>
    </row>
    <row r="435" spans="1:4" x14ac:dyDescent="0.25">
      <c r="A435" s="117" t="s">
        <v>656</v>
      </c>
      <c r="B435" s="117" t="s">
        <v>181</v>
      </c>
      <c r="C435" s="117" t="s">
        <v>400</v>
      </c>
      <c r="D435" s="117" t="s">
        <v>314</v>
      </c>
    </row>
    <row r="436" spans="1:4" x14ac:dyDescent="0.25">
      <c r="A436" s="117" t="s">
        <v>657</v>
      </c>
      <c r="B436" s="117" t="s">
        <v>181</v>
      </c>
      <c r="C436" s="117" t="s">
        <v>401</v>
      </c>
      <c r="D436" s="117" t="s">
        <v>314</v>
      </c>
    </row>
    <row r="437" spans="1:4" x14ac:dyDescent="0.25">
      <c r="A437" s="117" t="s">
        <v>658</v>
      </c>
      <c r="B437" s="117" t="s">
        <v>181</v>
      </c>
      <c r="C437" s="117" t="s">
        <v>456</v>
      </c>
      <c r="D437" s="117" t="s">
        <v>314</v>
      </c>
    </row>
    <row r="438" spans="1:4" x14ac:dyDescent="0.25">
      <c r="A438" s="117" t="s">
        <v>659</v>
      </c>
      <c r="B438" s="117" t="s">
        <v>181</v>
      </c>
      <c r="C438" s="117" t="s">
        <v>402</v>
      </c>
      <c r="D438" s="117" t="s">
        <v>314</v>
      </c>
    </row>
    <row r="439" spans="1:4" x14ac:dyDescent="0.25">
      <c r="A439" s="117" t="s">
        <v>1331</v>
      </c>
      <c r="B439" s="117" t="s">
        <v>181</v>
      </c>
      <c r="C439" s="117" t="s">
        <v>1297</v>
      </c>
      <c r="D439" s="117" t="s">
        <v>314</v>
      </c>
    </row>
    <row r="440" spans="1:4" x14ac:dyDescent="0.25">
      <c r="A440" s="117" t="s">
        <v>1332</v>
      </c>
      <c r="B440" s="117" t="s">
        <v>181</v>
      </c>
      <c r="C440" s="117" t="s">
        <v>1299</v>
      </c>
      <c r="D440" s="117" t="s">
        <v>314</v>
      </c>
    </row>
    <row r="441" spans="1:4" x14ac:dyDescent="0.25">
      <c r="A441" s="117" t="s">
        <v>1333</v>
      </c>
      <c r="B441" s="117" t="s">
        <v>181</v>
      </c>
      <c r="C441" s="117" t="s">
        <v>1334</v>
      </c>
      <c r="D441" s="117" t="s">
        <v>314</v>
      </c>
    </row>
    <row r="442" spans="1:4" x14ac:dyDescent="0.25">
      <c r="A442" s="117" t="s">
        <v>664</v>
      </c>
      <c r="B442" s="117" t="s">
        <v>181</v>
      </c>
      <c r="C442" s="117" t="s">
        <v>331</v>
      </c>
      <c r="D442" s="117" t="s">
        <v>314</v>
      </c>
    </row>
    <row r="443" spans="1:4" x14ac:dyDescent="0.25">
      <c r="A443" s="117" t="s">
        <v>665</v>
      </c>
      <c r="B443" s="117" t="s">
        <v>181</v>
      </c>
      <c r="C443" s="117" t="s">
        <v>332</v>
      </c>
      <c r="D443" s="117" t="s">
        <v>314</v>
      </c>
    </row>
    <row r="444" spans="1:4" x14ac:dyDescent="0.25">
      <c r="A444" s="117" t="s">
        <v>666</v>
      </c>
      <c r="B444" s="117" t="s">
        <v>181</v>
      </c>
      <c r="C444" s="117" t="s">
        <v>333</v>
      </c>
      <c r="D444" s="117" t="s">
        <v>314</v>
      </c>
    </row>
    <row r="445" spans="1:4" x14ac:dyDescent="0.25">
      <c r="A445" s="117" t="s">
        <v>1339</v>
      </c>
      <c r="B445" s="117" t="s">
        <v>181</v>
      </c>
      <c r="C445" s="117" t="s">
        <v>1340</v>
      </c>
      <c r="D445" s="117" t="s">
        <v>314</v>
      </c>
    </row>
    <row r="446" spans="1:4" x14ac:dyDescent="0.25">
      <c r="A446" s="117" t="s">
        <v>667</v>
      </c>
      <c r="B446" s="117" t="s">
        <v>181</v>
      </c>
      <c r="C446" s="117" t="s">
        <v>334</v>
      </c>
      <c r="D446" s="117" t="s">
        <v>314</v>
      </c>
    </row>
    <row r="447" spans="1:4" x14ac:dyDescent="0.25">
      <c r="A447" s="117" t="s">
        <v>1351</v>
      </c>
      <c r="B447" s="117" t="s">
        <v>181</v>
      </c>
      <c r="C447" s="117" t="s">
        <v>1352</v>
      </c>
      <c r="D447" s="117" t="s">
        <v>314</v>
      </c>
    </row>
    <row r="448" spans="1:4" x14ac:dyDescent="0.25">
      <c r="A448" s="117" t="s">
        <v>668</v>
      </c>
      <c r="B448" s="117" t="s">
        <v>181</v>
      </c>
      <c r="C448" s="117" t="s">
        <v>335</v>
      </c>
      <c r="D448" s="117" t="s">
        <v>314</v>
      </c>
    </row>
    <row r="449" spans="1:4" x14ac:dyDescent="0.25">
      <c r="A449" s="117" t="s">
        <v>669</v>
      </c>
      <c r="B449" s="117" t="s">
        <v>181</v>
      </c>
      <c r="C449" s="117" t="s">
        <v>336</v>
      </c>
      <c r="D449" s="117" t="s">
        <v>314</v>
      </c>
    </row>
    <row r="450" spans="1:4" x14ac:dyDescent="0.25">
      <c r="A450" s="117" t="s">
        <v>670</v>
      </c>
      <c r="B450" s="117" t="s">
        <v>181</v>
      </c>
      <c r="C450" s="117" t="s">
        <v>337</v>
      </c>
      <c r="D450" s="117" t="s">
        <v>314</v>
      </c>
    </row>
    <row r="451" spans="1:4" x14ac:dyDescent="0.25">
      <c r="A451" s="117" t="s">
        <v>671</v>
      </c>
      <c r="B451" s="117" t="s">
        <v>181</v>
      </c>
      <c r="C451" s="117" t="s">
        <v>338</v>
      </c>
      <c r="D451" s="117" t="s">
        <v>314</v>
      </c>
    </row>
    <row r="452" spans="1:4" x14ac:dyDescent="0.25">
      <c r="A452" s="117" t="s">
        <v>1357</v>
      </c>
      <c r="B452" s="117" t="s">
        <v>181</v>
      </c>
      <c r="C452" s="117" t="s">
        <v>1358</v>
      </c>
      <c r="D452" s="117" t="s">
        <v>314</v>
      </c>
    </row>
    <row r="453" spans="1:4" x14ac:dyDescent="0.25">
      <c r="A453" s="117" t="s">
        <v>1361</v>
      </c>
      <c r="B453" s="117" t="s">
        <v>181</v>
      </c>
      <c r="C453" s="117" t="s">
        <v>1362</v>
      </c>
      <c r="D453" s="117" t="s">
        <v>314</v>
      </c>
    </row>
    <row r="454" spans="1:4" x14ac:dyDescent="0.25">
      <c r="A454" s="117" t="s">
        <v>672</v>
      </c>
      <c r="B454" s="117" t="s">
        <v>181</v>
      </c>
      <c r="C454" s="117" t="s">
        <v>339</v>
      </c>
      <c r="D454" s="117" t="s">
        <v>314</v>
      </c>
    </row>
    <row r="455" spans="1:4" x14ac:dyDescent="0.25">
      <c r="A455" s="117" t="s">
        <v>673</v>
      </c>
      <c r="B455" s="117" t="s">
        <v>181</v>
      </c>
      <c r="C455" s="117" t="s">
        <v>403</v>
      </c>
      <c r="D455" s="117" t="s">
        <v>314</v>
      </c>
    </row>
    <row r="456" spans="1:4" x14ac:dyDescent="0.25">
      <c r="A456" s="117" t="s">
        <v>674</v>
      </c>
      <c r="B456" s="117" t="s">
        <v>181</v>
      </c>
      <c r="C456" s="117" t="s">
        <v>404</v>
      </c>
      <c r="D456" s="117" t="s">
        <v>314</v>
      </c>
    </row>
    <row r="457" spans="1:4" x14ac:dyDescent="0.25">
      <c r="A457" s="117" t="s">
        <v>675</v>
      </c>
      <c r="B457" s="117" t="s">
        <v>181</v>
      </c>
      <c r="C457" s="117" t="s">
        <v>392</v>
      </c>
      <c r="D457" s="117" t="s">
        <v>314</v>
      </c>
    </row>
    <row r="458" spans="1:4" x14ac:dyDescent="0.25">
      <c r="A458" s="117" t="s">
        <v>676</v>
      </c>
      <c r="B458" s="117" t="s">
        <v>181</v>
      </c>
      <c r="C458" s="117" t="s">
        <v>405</v>
      </c>
      <c r="D458" s="117" t="s">
        <v>314</v>
      </c>
    </row>
    <row r="459" spans="1:4" x14ac:dyDescent="0.25">
      <c r="A459" s="117" t="s">
        <v>677</v>
      </c>
      <c r="B459" s="117" t="s">
        <v>181</v>
      </c>
      <c r="C459" s="117" t="s">
        <v>411</v>
      </c>
      <c r="D459" s="117" t="s">
        <v>314</v>
      </c>
    </row>
    <row r="460" spans="1:4" x14ac:dyDescent="0.25">
      <c r="A460" s="117" t="s">
        <v>678</v>
      </c>
      <c r="B460" s="117" t="s">
        <v>181</v>
      </c>
      <c r="C460" s="117" t="s">
        <v>412</v>
      </c>
      <c r="D460" s="117" t="s">
        <v>314</v>
      </c>
    </row>
    <row r="461" spans="1:4" x14ac:dyDescent="0.25">
      <c r="A461" s="117" t="s">
        <v>1365</v>
      </c>
      <c r="B461" s="117" t="s">
        <v>181</v>
      </c>
      <c r="C461" s="117" t="s">
        <v>1366</v>
      </c>
      <c r="D461" s="117" t="s">
        <v>314</v>
      </c>
    </row>
    <row r="462" spans="1:4" x14ac:dyDescent="0.25">
      <c r="A462" s="117" t="s">
        <v>679</v>
      </c>
      <c r="B462" s="117" t="s">
        <v>181</v>
      </c>
      <c r="C462" s="117" t="s">
        <v>423</v>
      </c>
      <c r="D462" s="117" t="s">
        <v>314</v>
      </c>
    </row>
    <row r="463" spans="1:4" x14ac:dyDescent="0.25">
      <c r="A463" s="117" t="s">
        <v>680</v>
      </c>
      <c r="B463" s="117" t="s">
        <v>181</v>
      </c>
      <c r="C463" s="117" t="s">
        <v>424</v>
      </c>
      <c r="D463" s="117" t="s">
        <v>314</v>
      </c>
    </row>
    <row r="464" spans="1:4" x14ac:dyDescent="0.25">
      <c r="A464" s="117" t="s">
        <v>681</v>
      </c>
      <c r="B464" s="117" t="s">
        <v>181</v>
      </c>
      <c r="C464" s="117" t="s">
        <v>414</v>
      </c>
      <c r="D464" s="117" t="s">
        <v>314</v>
      </c>
    </row>
    <row r="465" spans="1:4" x14ac:dyDescent="0.25">
      <c r="A465" s="117" t="s">
        <v>682</v>
      </c>
      <c r="B465" s="117" t="s">
        <v>181</v>
      </c>
      <c r="C465" s="117" t="s">
        <v>375</v>
      </c>
      <c r="D465" s="117" t="s">
        <v>314</v>
      </c>
    </row>
    <row r="466" spans="1:4" x14ac:dyDescent="0.25">
      <c r="A466" s="117" t="s">
        <v>1389</v>
      </c>
      <c r="B466" s="117" t="s">
        <v>181</v>
      </c>
      <c r="C466" s="117" t="s">
        <v>1390</v>
      </c>
      <c r="D466" s="117" t="s">
        <v>314</v>
      </c>
    </row>
    <row r="467" spans="1:4" x14ac:dyDescent="0.25">
      <c r="A467" s="117" t="s">
        <v>688</v>
      </c>
      <c r="B467" s="117" t="s">
        <v>181</v>
      </c>
      <c r="C467" s="117" t="s">
        <v>448</v>
      </c>
      <c r="D467" s="117" t="s">
        <v>314</v>
      </c>
    </row>
    <row r="468" spans="1:4" x14ac:dyDescent="0.25">
      <c r="A468" s="117" t="s">
        <v>1391</v>
      </c>
      <c r="B468" s="117" t="s">
        <v>181</v>
      </c>
      <c r="C468" s="117" t="s">
        <v>1392</v>
      </c>
      <c r="D468" s="117" t="s">
        <v>314</v>
      </c>
    </row>
    <row r="469" spans="1:4" x14ac:dyDescent="0.25">
      <c r="A469" s="117" t="s">
        <v>1399</v>
      </c>
      <c r="B469" s="117" t="s">
        <v>181</v>
      </c>
      <c r="C469" s="117" t="s">
        <v>1400</v>
      </c>
      <c r="D469" s="117" t="s">
        <v>314</v>
      </c>
    </row>
    <row r="470" spans="1:4" x14ac:dyDescent="0.25">
      <c r="A470" s="117" t="s">
        <v>695</v>
      </c>
      <c r="B470" s="117" t="s">
        <v>181</v>
      </c>
      <c r="C470" s="117" t="s">
        <v>449</v>
      </c>
      <c r="D470" s="117" t="s">
        <v>314</v>
      </c>
    </row>
    <row r="471" spans="1:4" x14ac:dyDescent="0.25">
      <c r="A471" s="117" t="s">
        <v>698</v>
      </c>
      <c r="B471" s="117" t="s">
        <v>181</v>
      </c>
      <c r="C471" s="117" t="s">
        <v>450</v>
      </c>
      <c r="D471" s="117" t="s">
        <v>314</v>
      </c>
    </row>
    <row r="472" spans="1:4" x14ac:dyDescent="0.25">
      <c r="A472" s="117" t="s">
        <v>1411</v>
      </c>
      <c r="B472" s="117" t="s">
        <v>181</v>
      </c>
      <c r="C472" s="117" t="s">
        <v>1412</v>
      </c>
      <c r="D472" s="117" t="s">
        <v>314</v>
      </c>
    </row>
    <row r="473" spans="1:4" x14ac:dyDescent="0.25">
      <c r="A473" s="117" t="s">
        <v>1413</v>
      </c>
      <c r="B473" s="117" t="s">
        <v>181</v>
      </c>
      <c r="C473" s="117" t="s">
        <v>1414</v>
      </c>
      <c r="D473" s="117" t="s">
        <v>314</v>
      </c>
    </row>
    <row r="474" spans="1:4" x14ac:dyDescent="0.25">
      <c r="A474" s="117" t="s">
        <v>1419</v>
      </c>
      <c r="B474" s="117" t="s">
        <v>181</v>
      </c>
      <c r="C474" s="117" t="s">
        <v>1050</v>
      </c>
      <c r="D474" s="117" t="s">
        <v>314</v>
      </c>
    </row>
    <row r="475" spans="1:4" x14ac:dyDescent="0.25">
      <c r="A475" s="117" t="s">
        <v>1420</v>
      </c>
      <c r="B475" s="117" t="s">
        <v>181</v>
      </c>
      <c r="C475" s="117" t="s">
        <v>1055</v>
      </c>
      <c r="D475" s="117" t="s">
        <v>314</v>
      </c>
    </row>
  </sheetData>
  <autoFilter ref="A1:D475"/>
  <sortState ref="A2:D1097">
    <sortCondition ref="D2:D1097"/>
    <sortCondition ref="A2:A109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3"/>
  <sheetViews>
    <sheetView workbookViewId="0">
      <selection activeCell="M47" sqref="M47"/>
    </sheetView>
  </sheetViews>
  <sheetFormatPr defaultRowHeight="15" x14ac:dyDescent="0.25"/>
  <cols>
    <col min="1" max="1" width="36.7109375" bestFit="1" customWidth="1"/>
  </cols>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B152"/>
  <sheetViews>
    <sheetView topLeftCell="A88" workbookViewId="0">
      <selection activeCell="B50" sqref="B50"/>
    </sheetView>
  </sheetViews>
  <sheetFormatPr defaultColWidth="9.140625" defaultRowHeight="12.75" x14ac:dyDescent="0.25"/>
  <cols>
    <col min="1" max="1" width="13.7109375" style="8" bestFit="1" customWidth="1"/>
    <col min="2" max="2" width="61.42578125" style="8" bestFit="1" customWidth="1"/>
    <col min="3" max="16384" width="9.140625" style="9"/>
  </cols>
  <sheetData>
    <row r="1" spans="1:2" ht="18.75" x14ac:dyDescent="0.25">
      <c r="A1" s="124" t="s">
        <v>54</v>
      </c>
      <c r="B1" s="124"/>
    </row>
    <row r="2" spans="1:2" ht="15.75" x14ac:dyDescent="0.25">
      <c r="A2" s="10" t="s">
        <v>56</v>
      </c>
      <c r="B2" s="10" t="s">
        <v>55</v>
      </c>
    </row>
    <row r="3" spans="1:2" ht="15.75" x14ac:dyDescent="0.25">
      <c r="A3" s="10">
        <v>100</v>
      </c>
      <c r="B3" s="10" t="s">
        <v>34</v>
      </c>
    </row>
    <row r="4" spans="1:2" ht="15.75" x14ac:dyDescent="0.25">
      <c r="A4" s="10">
        <v>110</v>
      </c>
      <c r="B4" s="10" t="s">
        <v>35</v>
      </c>
    </row>
    <row r="5" spans="1:2" ht="15.75" x14ac:dyDescent="0.25">
      <c r="A5" s="10">
        <v>120</v>
      </c>
      <c r="B5" s="10" t="s">
        <v>57</v>
      </c>
    </row>
    <row r="6" spans="1:2" ht="15.75" x14ac:dyDescent="0.25">
      <c r="A6" s="10">
        <v>130</v>
      </c>
      <c r="B6" s="10" t="s">
        <v>58</v>
      </c>
    </row>
    <row r="7" spans="1:2" ht="15.75" x14ac:dyDescent="0.25">
      <c r="A7" s="10">
        <v>140</v>
      </c>
      <c r="B7" s="10" t="s">
        <v>59</v>
      </c>
    </row>
    <row r="8" spans="1:2" ht="15.75" x14ac:dyDescent="0.25">
      <c r="A8" s="10">
        <v>150</v>
      </c>
      <c r="B8" s="10" t="s">
        <v>60</v>
      </c>
    </row>
    <row r="9" spans="1:2" ht="15.75" x14ac:dyDescent="0.25">
      <c r="A9" s="10">
        <v>160</v>
      </c>
      <c r="B9" s="10" t="s">
        <v>61</v>
      </c>
    </row>
    <row r="10" spans="1:2" ht="15.75" x14ac:dyDescent="0.25">
      <c r="A10" s="10">
        <v>170</v>
      </c>
      <c r="B10" s="10" t="s">
        <v>62</v>
      </c>
    </row>
    <row r="11" spans="1:2" ht="15.75" x14ac:dyDescent="0.25">
      <c r="A11" s="10">
        <v>200</v>
      </c>
      <c r="B11" s="10" t="s">
        <v>63</v>
      </c>
    </row>
    <row r="12" spans="1:2" ht="15.75" x14ac:dyDescent="0.25">
      <c r="A12" s="10">
        <v>210</v>
      </c>
      <c r="B12" s="10" t="s">
        <v>46</v>
      </c>
    </row>
    <row r="13" spans="1:2" ht="15.75" x14ac:dyDescent="0.25">
      <c r="A13" s="10">
        <v>220</v>
      </c>
      <c r="B13" s="10" t="s">
        <v>64</v>
      </c>
    </row>
    <row r="14" spans="1:2" ht="15.75" x14ac:dyDescent="0.25">
      <c r="A14" s="10">
        <v>230</v>
      </c>
      <c r="B14" s="10" t="s">
        <v>65</v>
      </c>
    </row>
    <row r="15" spans="1:2" ht="15.75" x14ac:dyDescent="0.25">
      <c r="A15" s="10">
        <v>240</v>
      </c>
      <c r="B15" s="10" t="s">
        <v>66</v>
      </c>
    </row>
    <row r="16" spans="1:2" ht="15.75" x14ac:dyDescent="0.25">
      <c r="A16" s="10">
        <v>250</v>
      </c>
      <c r="B16" s="10" t="s">
        <v>67</v>
      </c>
    </row>
    <row r="17" spans="1:2" ht="15.75" x14ac:dyDescent="0.25">
      <c r="A17" s="10">
        <v>290</v>
      </c>
      <c r="B17" s="10" t="s">
        <v>68</v>
      </c>
    </row>
    <row r="18" spans="1:2" ht="15.75" x14ac:dyDescent="0.25">
      <c r="A18" s="10">
        <v>300</v>
      </c>
      <c r="B18" s="10" t="s">
        <v>69</v>
      </c>
    </row>
    <row r="19" spans="1:2" ht="15.75" x14ac:dyDescent="0.25">
      <c r="A19" s="10">
        <v>310</v>
      </c>
      <c r="B19" s="10" t="s">
        <v>70</v>
      </c>
    </row>
    <row r="20" spans="1:2" ht="15.75" x14ac:dyDescent="0.25">
      <c r="A20" s="10">
        <v>311</v>
      </c>
      <c r="B20" s="10" t="s">
        <v>71</v>
      </c>
    </row>
    <row r="21" spans="1:2" ht="15.75" x14ac:dyDescent="0.25">
      <c r="A21" s="10">
        <v>312</v>
      </c>
      <c r="B21" s="10" t="s">
        <v>72</v>
      </c>
    </row>
    <row r="22" spans="1:2" ht="15.75" x14ac:dyDescent="0.25">
      <c r="A22" s="10">
        <v>320</v>
      </c>
      <c r="B22" s="10" t="s">
        <v>73</v>
      </c>
    </row>
    <row r="23" spans="1:2" ht="15.75" x14ac:dyDescent="0.25">
      <c r="A23" s="10">
        <v>330</v>
      </c>
      <c r="B23" s="10" t="s">
        <v>36</v>
      </c>
    </row>
    <row r="24" spans="1:2" ht="15.75" x14ac:dyDescent="0.25">
      <c r="A24" s="10">
        <v>350</v>
      </c>
      <c r="B24" s="10" t="s">
        <v>74</v>
      </c>
    </row>
    <row r="25" spans="1:2" ht="15.75" x14ac:dyDescent="0.25">
      <c r="A25" s="10">
        <v>360</v>
      </c>
      <c r="B25" s="10" t="s">
        <v>37</v>
      </c>
    </row>
    <row r="26" spans="1:2" ht="15.75" x14ac:dyDescent="0.25">
      <c r="A26" s="10">
        <v>370</v>
      </c>
      <c r="B26" s="10" t="s">
        <v>38</v>
      </c>
    </row>
    <row r="27" spans="1:2" ht="15.75" x14ac:dyDescent="0.25">
      <c r="A27" s="10">
        <v>380</v>
      </c>
      <c r="B27" s="10" t="s">
        <v>75</v>
      </c>
    </row>
    <row r="28" spans="1:2" ht="15.75" x14ac:dyDescent="0.25">
      <c r="A28" s="10">
        <v>390</v>
      </c>
      <c r="B28" s="10" t="s">
        <v>76</v>
      </c>
    </row>
    <row r="29" spans="1:2" ht="15.75" x14ac:dyDescent="0.25">
      <c r="A29" s="10">
        <v>391</v>
      </c>
      <c r="B29" s="10" t="s">
        <v>71</v>
      </c>
    </row>
    <row r="30" spans="1:2" ht="15.75" x14ac:dyDescent="0.25">
      <c r="A30" s="10">
        <v>392</v>
      </c>
      <c r="B30" s="10" t="s">
        <v>72</v>
      </c>
    </row>
    <row r="31" spans="1:2" ht="15.75" x14ac:dyDescent="0.25">
      <c r="A31" s="10">
        <v>400</v>
      </c>
      <c r="B31" s="10" t="s">
        <v>77</v>
      </c>
    </row>
    <row r="32" spans="1:2" ht="15.75" x14ac:dyDescent="0.25">
      <c r="A32" s="10">
        <v>410</v>
      </c>
      <c r="B32" s="10" t="s">
        <v>78</v>
      </c>
    </row>
    <row r="33" spans="1:2" ht="15.75" x14ac:dyDescent="0.25">
      <c r="A33" s="10">
        <v>411</v>
      </c>
      <c r="B33" s="10" t="s">
        <v>78</v>
      </c>
    </row>
    <row r="34" spans="1:2" ht="15.75" x14ac:dyDescent="0.25">
      <c r="A34" s="10">
        <v>412</v>
      </c>
      <c r="B34" s="10" t="s">
        <v>79</v>
      </c>
    </row>
    <row r="35" spans="1:2" ht="15.75" x14ac:dyDescent="0.25">
      <c r="A35" s="10">
        <v>420</v>
      </c>
      <c r="B35" s="10" t="s">
        <v>80</v>
      </c>
    </row>
    <row r="36" spans="1:2" ht="15.75" x14ac:dyDescent="0.25">
      <c r="A36" s="10">
        <v>421</v>
      </c>
      <c r="B36" s="10" t="s">
        <v>80</v>
      </c>
    </row>
    <row r="37" spans="1:2" ht="15.75" x14ac:dyDescent="0.25">
      <c r="A37" s="10">
        <v>422</v>
      </c>
      <c r="B37" s="10" t="s">
        <v>81</v>
      </c>
    </row>
    <row r="38" spans="1:2" ht="15.75" x14ac:dyDescent="0.25">
      <c r="A38" s="10">
        <v>430</v>
      </c>
      <c r="B38" s="10" t="s">
        <v>47</v>
      </c>
    </row>
    <row r="39" spans="1:2" ht="15.75" x14ac:dyDescent="0.25">
      <c r="A39" s="10">
        <v>440</v>
      </c>
      <c r="B39" s="10" t="s">
        <v>82</v>
      </c>
    </row>
    <row r="40" spans="1:2" ht="15.75" x14ac:dyDescent="0.25">
      <c r="A40" s="10">
        <v>450</v>
      </c>
      <c r="B40" s="10" t="s">
        <v>48</v>
      </c>
    </row>
    <row r="41" spans="1:2" ht="15.75" x14ac:dyDescent="0.25">
      <c r="A41" s="10">
        <v>460</v>
      </c>
      <c r="B41" s="10" t="s">
        <v>83</v>
      </c>
    </row>
    <row r="42" spans="1:2" ht="15.75" x14ac:dyDescent="0.25">
      <c r="A42" s="10">
        <v>490</v>
      </c>
      <c r="B42" s="10" t="s">
        <v>84</v>
      </c>
    </row>
    <row r="43" spans="1:2" ht="15.75" x14ac:dyDescent="0.25">
      <c r="A43" s="10">
        <v>500</v>
      </c>
      <c r="B43" s="10" t="s">
        <v>85</v>
      </c>
    </row>
    <row r="44" spans="1:2" ht="15.75" x14ac:dyDescent="0.25">
      <c r="A44" s="10">
        <v>510</v>
      </c>
      <c r="B44" s="10" t="s">
        <v>39</v>
      </c>
    </row>
    <row r="45" spans="1:2" ht="15.75" x14ac:dyDescent="0.25">
      <c r="A45" s="12">
        <v>519</v>
      </c>
      <c r="B45" s="12" t="s">
        <v>180</v>
      </c>
    </row>
    <row r="46" spans="1:2" ht="15.75" x14ac:dyDescent="0.25">
      <c r="A46" s="10">
        <v>520</v>
      </c>
      <c r="B46" s="10" t="s">
        <v>40</v>
      </c>
    </row>
    <row r="47" spans="1:2" ht="15.75" x14ac:dyDescent="0.25">
      <c r="A47" s="12">
        <v>529</v>
      </c>
      <c r="B47" s="12" t="s">
        <v>179</v>
      </c>
    </row>
    <row r="48" spans="1:2" ht="15.75" x14ac:dyDescent="0.25">
      <c r="A48" s="10">
        <v>530</v>
      </c>
      <c r="B48" s="10" t="s">
        <v>41</v>
      </c>
    </row>
    <row r="49" spans="1:2" ht="15.75" x14ac:dyDescent="0.25">
      <c r="A49" s="10">
        <v>540</v>
      </c>
      <c r="B49" s="10" t="s">
        <v>86</v>
      </c>
    </row>
    <row r="50" spans="1:2" ht="15.75" x14ac:dyDescent="0.25">
      <c r="A50" s="10">
        <v>550</v>
      </c>
      <c r="B50" s="10" t="s">
        <v>87</v>
      </c>
    </row>
    <row r="51" spans="1:2" ht="15.75" x14ac:dyDescent="0.25">
      <c r="A51" s="10">
        <v>560</v>
      </c>
      <c r="B51" s="10" t="s">
        <v>88</v>
      </c>
    </row>
    <row r="52" spans="1:2" ht="15.75" x14ac:dyDescent="0.25">
      <c r="A52" s="10">
        <v>570</v>
      </c>
      <c r="B52" s="10" t="s">
        <v>49</v>
      </c>
    </row>
    <row r="53" spans="1:2" ht="15.75" x14ac:dyDescent="0.25">
      <c r="A53" s="10">
        <v>580</v>
      </c>
      <c r="B53" s="10" t="s">
        <v>89</v>
      </c>
    </row>
    <row r="54" spans="1:2" ht="15.75" x14ac:dyDescent="0.25">
      <c r="A54" s="10">
        <v>590</v>
      </c>
      <c r="B54" s="10" t="s">
        <v>90</v>
      </c>
    </row>
    <row r="55" spans="1:2" ht="15.75" x14ac:dyDescent="0.25">
      <c r="A55" s="10">
        <v>600</v>
      </c>
      <c r="B55" s="10" t="s">
        <v>91</v>
      </c>
    </row>
    <row r="56" spans="1:2" ht="15.75" x14ac:dyDescent="0.25">
      <c r="A56" s="10">
        <v>610</v>
      </c>
      <c r="B56" s="10" t="s">
        <v>92</v>
      </c>
    </row>
    <row r="57" spans="1:2" ht="15.75" x14ac:dyDescent="0.25">
      <c r="A57" s="10">
        <v>620</v>
      </c>
      <c r="B57" s="10" t="s">
        <v>93</v>
      </c>
    </row>
    <row r="58" spans="1:2" ht="15.75" x14ac:dyDescent="0.25">
      <c r="A58" s="10">
        <v>621</v>
      </c>
      <c r="B58" s="10" t="s">
        <v>94</v>
      </c>
    </row>
    <row r="59" spans="1:2" ht="15.75" x14ac:dyDescent="0.25">
      <c r="A59" s="10">
        <v>622</v>
      </c>
      <c r="B59" s="10" t="s">
        <v>95</v>
      </c>
    </row>
    <row r="60" spans="1:2" ht="15.75" x14ac:dyDescent="0.25">
      <c r="A60" s="10">
        <v>630</v>
      </c>
      <c r="B60" s="10" t="s">
        <v>96</v>
      </c>
    </row>
    <row r="61" spans="1:2" ht="15.75" x14ac:dyDescent="0.25">
      <c r="A61" s="10">
        <v>640</v>
      </c>
      <c r="B61" s="10" t="s">
        <v>97</v>
      </c>
    </row>
    <row r="62" spans="1:2" ht="15.75" x14ac:dyDescent="0.25">
      <c r="A62" s="10">
        <v>641</v>
      </c>
      <c r="B62" s="10" t="s">
        <v>98</v>
      </c>
    </row>
    <row r="63" spans="1:2" ht="15.75" x14ac:dyDescent="0.25">
      <c r="A63" s="10">
        <v>642</v>
      </c>
      <c r="B63" s="10" t="s">
        <v>99</v>
      </c>
    </row>
    <row r="64" spans="1:2" ht="15.75" x14ac:dyDescent="0.25">
      <c r="A64" s="10">
        <v>643</v>
      </c>
      <c r="B64" s="10" t="s">
        <v>100</v>
      </c>
    </row>
    <row r="65" spans="1:2" ht="15.75" x14ac:dyDescent="0.25">
      <c r="A65" s="10">
        <v>644</v>
      </c>
      <c r="B65" s="10" t="s">
        <v>101</v>
      </c>
    </row>
    <row r="66" spans="1:2" ht="15.75" x14ac:dyDescent="0.25">
      <c r="A66" s="10">
        <v>650</v>
      </c>
      <c r="B66" s="10" t="s">
        <v>102</v>
      </c>
    </row>
    <row r="67" spans="1:2" ht="15.75" x14ac:dyDescent="0.25">
      <c r="A67" s="10">
        <v>651</v>
      </c>
      <c r="B67" s="10" t="s">
        <v>50</v>
      </c>
    </row>
    <row r="68" spans="1:2" ht="15.75" x14ac:dyDescent="0.25">
      <c r="A68" s="10">
        <v>652</v>
      </c>
      <c r="B68" s="10" t="s">
        <v>103</v>
      </c>
    </row>
    <row r="69" spans="1:2" ht="15.75" x14ac:dyDescent="0.25">
      <c r="A69" s="10">
        <v>660</v>
      </c>
      <c r="B69" s="10" t="s">
        <v>51</v>
      </c>
    </row>
    <row r="70" spans="1:2" ht="15.75" x14ac:dyDescent="0.25">
      <c r="A70" s="10">
        <v>670</v>
      </c>
      <c r="B70" s="10" t="s">
        <v>104</v>
      </c>
    </row>
    <row r="71" spans="1:2" ht="15.75" x14ac:dyDescent="0.25">
      <c r="A71" s="10">
        <v>671</v>
      </c>
      <c r="B71" s="10" t="s">
        <v>105</v>
      </c>
    </row>
    <row r="72" spans="1:2" ht="15.75" x14ac:dyDescent="0.25">
      <c r="A72" s="10">
        <v>672</v>
      </c>
      <c r="B72" s="10" t="s">
        <v>106</v>
      </c>
    </row>
    <row r="73" spans="1:2" ht="15.75" x14ac:dyDescent="0.25">
      <c r="A73" s="10">
        <v>680</v>
      </c>
      <c r="B73" s="10" t="s">
        <v>107</v>
      </c>
    </row>
    <row r="74" spans="1:2" ht="15.75" x14ac:dyDescent="0.25">
      <c r="A74" s="10">
        <v>681</v>
      </c>
      <c r="B74" s="10" t="s">
        <v>108</v>
      </c>
    </row>
    <row r="75" spans="1:2" ht="15.75" x14ac:dyDescent="0.25">
      <c r="A75" s="10">
        <v>682</v>
      </c>
      <c r="B75" s="10" t="s">
        <v>109</v>
      </c>
    </row>
    <row r="76" spans="1:2" ht="15.75" x14ac:dyDescent="0.25">
      <c r="A76" s="10">
        <v>690</v>
      </c>
      <c r="B76" s="10" t="s">
        <v>110</v>
      </c>
    </row>
    <row r="77" spans="1:2" ht="15.75" x14ac:dyDescent="0.25">
      <c r="A77" s="10">
        <v>691</v>
      </c>
      <c r="B77" s="10" t="s">
        <v>111</v>
      </c>
    </row>
    <row r="78" spans="1:2" ht="15.75" x14ac:dyDescent="0.25">
      <c r="A78" s="10">
        <v>692</v>
      </c>
      <c r="B78" s="10" t="s">
        <v>112</v>
      </c>
    </row>
    <row r="79" spans="1:2" ht="15.75" x14ac:dyDescent="0.25">
      <c r="A79" s="10">
        <v>700</v>
      </c>
      <c r="B79" s="10" t="s">
        <v>42</v>
      </c>
    </row>
    <row r="80" spans="1:2" ht="15.75" x14ac:dyDescent="0.25">
      <c r="A80" s="10">
        <v>710</v>
      </c>
      <c r="B80" s="10" t="s">
        <v>113</v>
      </c>
    </row>
    <row r="81" spans="1:2" ht="15.75" x14ac:dyDescent="0.25">
      <c r="A81" s="10">
        <v>720</v>
      </c>
      <c r="B81" s="10" t="s">
        <v>52</v>
      </c>
    </row>
    <row r="82" spans="1:2" ht="15.75" x14ac:dyDescent="0.25">
      <c r="A82" s="10">
        <v>730</v>
      </c>
      <c r="B82" s="10" t="s">
        <v>114</v>
      </c>
    </row>
    <row r="83" spans="1:2" ht="15.75" x14ac:dyDescent="0.25">
      <c r="A83" s="10">
        <v>740</v>
      </c>
      <c r="B83" s="10" t="s">
        <v>115</v>
      </c>
    </row>
    <row r="84" spans="1:2" ht="15.75" x14ac:dyDescent="0.25">
      <c r="A84" s="10">
        <v>750</v>
      </c>
      <c r="B84" s="10" t="s">
        <v>116</v>
      </c>
    </row>
    <row r="85" spans="1:2" ht="15.75" x14ac:dyDescent="0.25">
      <c r="A85" s="10">
        <v>760</v>
      </c>
      <c r="B85" s="10" t="s">
        <v>117</v>
      </c>
    </row>
    <row r="86" spans="1:2" ht="15.75" x14ac:dyDescent="0.25">
      <c r="A86" s="10">
        <v>761</v>
      </c>
      <c r="B86" s="10" t="s">
        <v>118</v>
      </c>
    </row>
    <row r="87" spans="1:2" ht="15.75" x14ac:dyDescent="0.25">
      <c r="A87" s="10">
        <v>762</v>
      </c>
      <c r="B87" s="10" t="s">
        <v>119</v>
      </c>
    </row>
    <row r="88" spans="1:2" ht="15.75" x14ac:dyDescent="0.25">
      <c r="A88" s="10">
        <v>770</v>
      </c>
      <c r="B88" s="10" t="s">
        <v>53</v>
      </c>
    </row>
    <row r="89" spans="1:2" ht="15.75" x14ac:dyDescent="0.25">
      <c r="A89" s="10">
        <v>780</v>
      </c>
      <c r="B89" s="10" t="s">
        <v>120</v>
      </c>
    </row>
    <row r="90" spans="1:2" ht="15.75" x14ac:dyDescent="0.25">
      <c r="A90" s="10">
        <v>790</v>
      </c>
      <c r="B90" s="10" t="s">
        <v>43</v>
      </c>
    </row>
    <row r="91" spans="1:2" ht="15.75" x14ac:dyDescent="0.25">
      <c r="A91" s="10">
        <v>810</v>
      </c>
      <c r="B91" s="10" t="s">
        <v>121</v>
      </c>
    </row>
    <row r="92" spans="1:2" ht="15.75" x14ac:dyDescent="0.25">
      <c r="A92" s="10">
        <v>890</v>
      </c>
      <c r="B92" s="10" t="s">
        <v>122</v>
      </c>
    </row>
    <row r="93" spans="1:2" ht="15.75" x14ac:dyDescent="0.25">
      <c r="A93" s="10">
        <v>891</v>
      </c>
      <c r="B93" s="10" t="s">
        <v>123</v>
      </c>
    </row>
    <row r="94" spans="1:2" ht="15.75" x14ac:dyDescent="0.25">
      <c r="A94" s="10">
        <v>892</v>
      </c>
      <c r="B94" s="10" t="s">
        <v>124</v>
      </c>
    </row>
    <row r="95" spans="1:2" ht="15.75" x14ac:dyDescent="0.25">
      <c r="A95" s="10">
        <v>893</v>
      </c>
      <c r="B95" s="10" t="s">
        <v>125</v>
      </c>
    </row>
    <row r="96" spans="1:2" ht="15.75" x14ac:dyDescent="0.25">
      <c r="A96" s="10">
        <v>894</v>
      </c>
      <c r="B96" s="10" t="s">
        <v>126</v>
      </c>
    </row>
    <row r="97" spans="1:2" ht="15.75" x14ac:dyDescent="0.25">
      <c r="A97" s="10">
        <v>900</v>
      </c>
      <c r="B97" s="10" t="s">
        <v>45</v>
      </c>
    </row>
    <row r="98" spans="1:2" ht="15.75" x14ac:dyDescent="0.25">
      <c r="A98" s="10">
        <v>910</v>
      </c>
      <c r="B98" s="10" t="s">
        <v>127</v>
      </c>
    </row>
    <row r="99" spans="1:2" ht="15.75" x14ac:dyDescent="0.25">
      <c r="A99" s="10">
        <v>920</v>
      </c>
      <c r="B99" s="10" t="s">
        <v>128</v>
      </c>
    </row>
    <row r="100" spans="1:2" ht="15.75" x14ac:dyDescent="0.25">
      <c r="A100" s="10">
        <v>930</v>
      </c>
      <c r="B100" s="10" t="s">
        <v>129</v>
      </c>
    </row>
    <row r="101" spans="1:2" ht="15.75" x14ac:dyDescent="0.25">
      <c r="A101" s="10">
        <v>940</v>
      </c>
      <c r="B101" s="10" t="s">
        <v>130</v>
      </c>
    </row>
    <row r="102" spans="1:2" ht="15.75" x14ac:dyDescent="0.25">
      <c r="A102" s="10">
        <v>950</v>
      </c>
      <c r="B102" s="10" t="s">
        <v>131</v>
      </c>
    </row>
    <row r="103" spans="1:2" ht="15.75" x14ac:dyDescent="0.25">
      <c r="A103" s="10">
        <v>960</v>
      </c>
      <c r="B103" s="10" t="s">
        <v>132</v>
      </c>
    </row>
    <row r="104" spans="1:2" ht="15.75" x14ac:dyDescent="0.25">
      <c r="A104" s="10">
        <v>970</v>
      </c>
      <c r="B104" s="10" t="s">
        <v>133</v>
      </c>
    </row>
    <row r="105" spans="1:2" ht="18.75" customHeight="1" x14ac:dyDescent="0.25">
      <c r="A105" s="10">
        <v>990</v>
      </c>
      <c r="B105" s="10" t="s">
        <v>134</v>
      </c>
    </row>
    <row r="106" spans="1:2" ht="15.75" x14ac:dyDescent="0.25">
      <c r="A106" s="10"/>
      <c r="B106" s="10"/>
    </row>
    <row r="107" spans="1:2" ht="15.75" x14ac:dyDescent="0.25">
      <c r="A107" s="125" t="s">
        <v>13</v>
      </c>
      <c r="B107" s="125"/>
    </row>
    <row r="108" spans="1:2" ht="15.75" x14ac:dyDescent="0.25">
      <c r="A108" s="10" t="s">
        <v>56</v>
      </c>
      <c r="B108" s="10" t="s">
        <v>55</v>
      </c>
    </row>
    <row r="109" spans="1:2" ht="15.75" x14ac:dyDescent="0.25">
      <c r="A109" s="10">
        <v>5000</v>
      </c>
      <c r="B109" s="10" t="s">
        <v>31</v>
      </c>
    </row>
    <row r="110" spans="1:2" ht="15.75" x14ac:dyDescent="0.25">
      <c r="A110" s="10">
        <v>5100</v>
      </c>
      <c r="B110" s="10" t="s">
        <v>135</v>
      </c>
    </row>
    <row r="111" spans="1:2" ht="15.75" x14ac:dyDescent="0.25">
      <c r="A111" s="10">
        <v>5200</v>
      </c>
      <c r="B111" s="10" t="s">
        <v>32</v>
      </c>
    </row>
    <row r="112" spans="1:2" ht="15.75" x14ac:dyDescent="0.25">
      <c r="A112" s="10">
        <v>5300</v>
      </c>
      <c r="B112" s="10" t="s">
        <v>136</v>
      </c>
    </row>
    <row r="113" spans="1:2" ht="15.75" x14ac:dyDescent="0.25">
      <c r="A113" s="10">
        <v>5400</v>
      </c>
      <c r="B113" s="10" t="s">
        <v>137</v>
      </c>
    </row>
    <row r="114" spans="1:2" ht="15.75" x14ac:dyDescent="0.25">
      <c r="A114" s="10">
        <v>5500</v>
      </c>
      <c r="B114" s="10" t="s">
        <v>44</v>
      </c>
    </row>
    <row r="115" spans="1:2" ht="15.75" x14ac:dyDescent="0.25">
      <c r="A115" s="10">
        <v>5900</v>
      </c>
      <c r="B115" s="10" t="s">
        <v>138</v>
      </c>
    </row>
    <row r="116" spans="1:2" ht="15.75" x14ac:dyDescent="0.25">
      <c r="A116" s="10">
        <v>6000</v>
      </c>
      <c r="B116" s="10" t="s">
        <v>139</v>
      </c>
    </row>
    <row r="117" spans="1:2" ht="15.75" x14ac:dyDescent="0.25">
      <c r="A117" s="10">
        <v>6100</v>
      </c>
      <c r="B117" s="10" t="s">
        <v>140</v>
      </c>
    </row>
    <row r="118" spans="1:2" ht="15.75" x14ac:dyDescent="0.25">
      <c r="A118" s="10">
        <v>6110</v>
      </c>
      <c r="B118" s="10" t="s">
        <v>141</v>
      </c>
    </row>
    <row r="119" spans="1:2" ht="15.75" x14ac:dyDescent="0.25">
      <c r="A119" s="10">
        <v>6120</v>
      </c>
      <c r="B119" s="10" t="s">
        <v>142</v>
      </c>
    </row>
    <row r="120" spans="1:2" ht="15.75" x14ac:dyDescent="0.25">
      <c r="A120" s="10">
        <v>6130</v>
      </c>
      <c r="B120" s="10" t="s">
        <v>143</v>
      </c>
    </row>
    <row r="121" spans="1:2" ht="15.75" x14ac:dyDescent="0.25">
      <c r="A121" s="10">
        <v>6140</v>
      </c>
      <c r="B121" s="10" t="s">
        <v>144</v>
      </c>
    </row>
    <row r="122" spans="1:2" ht="15.75" x14ac:dyDescent="0.25">
      <c r="A122" s="10">
        <v>6150</v>
      </c>
      <c r="B122" s="10" t="s">
        <v>145</v>
      </c>
    </row>
    <row r="123" spans="1:2" ht="15.75" x14ac:dyDescent="0.25">
      <c r="A123" s="10">
        <v>6190</v>
      </c>
      <c r="B123" s="10" t="s">
        <v>146</v>
      </c>
    </row>
    <row r="124" spans="1:2" ht="15.75" x14ac:dyDescent="0.25">
      <c r="A124" s="10">
        <v>6200</v>
      </c>
      <c r="B124" s="10" t="s">
        <v>147</v>
      </c>
    </row>
    <row r="125" spans="1:2" ht="15.75" x14ac:dyDescent="0.25">
      <c r="A125" s="10">
        <v>6300</v>
      </c>
      <c r="B125" s="10" t="s">
        <v>148</v>
      </c>
    </row>
    <row r="126" spans="1:2" ht="15.75" x14ac:dyDescent="0.25">
      <c r="A126" s="10">
        <v>6400</v>
      </c>
      <c r="B126" s="10" t="s">
        <v>149</v>
      </c>
    </row>
    <row r="127" spans="1:2" ht="15.75" x14ac:dyDescent="0.25">
      <c r="A127" s="10">
        <v>6500</v>
      </c>
      <c r="B127" s="10" t="s">
        <v>150</v>
      </c>
    </row>
    <row r="128" spans="1:2" ht="15.75" x14ac:dyDescent="0.25">
      <c r="A128" s="10">
        <v>7000</v>
      </c>
      <c r="B128" s="10" t="s">
        <v>151</v>
      </c>
    </row>
    <row r="129" spans="1:2" ht="15.75" x14ac:dyDescent="0.25">
      <c r="A129" s="10">
        <v>7100</v>
      </c>
      <c r="B129" s="10" t="s">
        <v>33</v>
      </c>
    </row>
    <row r="130" spans="1:2" ht="15.75" x14ac:dyDescent="0.25">
      <c r="A130" s="10">
        <v>7200</v>
      </c>
      <c r="B130" s="10" t="s">
        <v>152</v>
      </c>
    </row>
    <row r="131" spans="1:2" ht="15.75" x14ac:dyDescent="0.25">
      <c r="A131" s="10">
        <v>7300</v>
      </c>
      <c r="B131" s="10" t="s">
        <v>153</v>
      </c>
    </row>
    <row r="132" spans="1:2" ht="15.75" x14ac:dyDescent="0.25">
      <c r="A132" s="10">
        <v>7400</v>
      </c>
      <c r="B132" s="10" t="s">
        <v>154</v>
      </c>
    </row>
    <row r="133" spans="1:2" ht="15.75" x14ac:dyDescent="0.25">
      <c r="A133" s="10">
        <v>7410</v>
      </c>
      <c r="B133" s="10" t="s">
        <v>155</v>
      </c>
    </row>
    <row r="134" spans="1:2" ht="15.75" x14ac:dyDescent="0.25">
      <c r="A134" s="10">
        <v>7420</v>
      </c>
      <c r="B134" s="10" t="s">
        <v>156</v>
      </c>
    </row>
    <row r="135" spans="1:2" ht="15.75" x14ac:dyDescent="0.25">
      <c r="A135" s="10">
        <v>7500</v>
      </c>
      <c r="B135" s="10" t="s">
        <v>157</v>
      </c>
    </row>
    <row r="136" spans="1:2" ht="15.75" x14ac:dyDescent="0.25">
      <c r="A136" s="10">
        <v>7600</v>
      </c>
      <c r="B136" s="10" t="s">
        <v>158</v>
      </c>
    </row>
    <row r="137" spans="1:2" ht="15.75" x14ac:dyDescent="0.25">
      <c r="A137" s="10">
        <v>7700</v>
      </c>
      <c r="B137" s="10" t="s">
        <v>159</v>
      </c>
    </row>
    <row r="138" spans="1:2" ht="15.75" x14ac:dyDescent="0.25">
      <c r="A138" s="10">
        <v>7710</v>
      </c>
      <c r="B138" s="10" t="s">
        <v>160</v>
      </c>
    </row>
    <row r="139" spans="1:2" ht="15.75" x14ac:dyDescent="0.25">
      <c r="A139" s="10">
        <v>7720</v>
      </c>
      <c r="B139" s="10" t="s">
        <v>161</v>
      </c>
    </row>
    <row r="140" spans="1:2" ht="15.75" x14ac:dyDescent="0.25">
      <c r="A140" s="10">
        <v>7730</v>
      </c>
      <c r="B140" s="10" t="s">
        <v>162</v>
      </c>
    </row>
    <row r="141" spans="1:2" ht="15.75" x14ac:dyDescent="0.25">
      <c r="A141" s="10">
        <v>7740</v>
      </c>
      <c r="B141" s="10" t="s">
        <v>163</v>
      </c>
    </row>
    <row r="142" spans="1:2" ht="15.75" x14ac:dyDescent="0.25">
      <c r="A142" s="10">
        <v>7760</v>
      </c>
      <c r="B142" s="10" t="s">
        <v>164</v>
      </c>
    </row>
    <row r="143" spans="1:2" ht="15.75" x14ac:dyDescent="0.25">
      <c r="A143" s="10">
        <v>7790</v>
      </c>
      <c r="B143" s="10" t="s">
        <v>165</v>
      </c>
    </row>
    <row r="144" spans="1:2" ht="15.75" x14ac:dyDescent="0.25">
      <c r="A144" s="10">
        <v>7800</v>
      </c>
      <c r="B144" s="10" t="s">
        <v>166</v>
      </c>
    </row>
    <row r="145" spans="1:2" ht="15.75" x14ac:dyDescent="0.25">
      <c r="A145" s="10">
        <v>7900</v>
      </c>
      <c r="B145" s="10" t="s">
        <v>167</v>
      </c>
    </row>
    <row r="146" spans="1:2" ht="15.75" x14ac:dyDescent="0.25">
      <c r="A146" s="10">
        <v>8100</v>
      </c>
      <c r="B146" s="10" t="s">
        <v>168</v>
      </c>
    </row>
    <row r="147" spans="1:2" ht="15.75" x14ac:dyDescent="0.25">
      <c r="A147" s="10">
        <v>8200</v>
      </c>
      <c r="B147" s="10" t="s">
        <v>169</v>
      </c>
    </row>
    <row r="148" spans="1:2" ht="15.75" x14ac:dyDescent="0.25">
      <c r="A148" s="10">
        <v>9100</v>
      </c>
      <c r="B148" s="10" t="s">
        <v>170</v>
      </c>
    </row>
    <row r="149" spans="1:2" ht="15.75" x14ac:dyDescent="0.25">
      <c r="A149" s="10">
        <v>9200</v>
      </c>
      <c r="B149" s="10" t="s">
        <v>171</v>
      </c>
    </row>
    <row r="150" spans="1:2" ht="15.75" x14ac:dyDescent="0.25">
      <c r="A150" s="10">
        <v>9299</v>
      </c>
      <c r="B150" s="10" t="s">
        <v>172</v>
      </c>
    </row>
    <row r="151" spans="1:2" ht="15.75" x14ac:dyDescent="0.25">
      <c r="A151" s="10">
        <v>9700</v>
      </c>
      <c r="B151" s="10" t="s">
        <v>45</v>
      </c>
    </row>
    <row r="152" spans="1:2" ht="15.75" x14ac:dyDescent="0.25">
      <c r="A152" s="10">
        <v>9900</v>
      </c>
      <c r="B152" s="10" t="s">
        <v>173</v>
      </c>
    </row>
  </sheetData>
  <sheetProtection algorithmName="SHA-512" hashValue="lgwJQuwKKq7KgUF93FnRoX9j671AT9FoCW9ohBrsAQ+IrhyCkdNoLPP50twpqKwsOhMqKwvDHtrmSLNON8gokQ==" saltValue="VI91UnVyaQNvKyy5upyUJg==" spinCount="100000" sheet="1" objects="1" scenarios="1"/>
  <mergeCells count="2">
    <mergeCell ref="A1:B1"/>
    <mergeCell ref="A107:B107"/>
  </mergeCells>
  <pageMargins left="0.7" right="0.7" top="0.75" bottom="0.75" header="0.3" footer="0.3"/>
  <pageSetup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
  <sheetViews>
    <sheetView workbookViewId="0">
      <selection activeCell="B2" sqref="B2"/>
    </sheetView>
  </sheetViews>
  <sheetFormatPr defaultRowHeight="15" x14ac:dyDescent="0.25"/>
  <cols>
    <col min="1" max="1" width="14.140625" customWidth="1"/>
    <col min="2" max="2" width="23" customWidth="1"/>
  </cols>
  <sheetData>
    <row r="1" spans="1:2" ht="42" customHeight="1" x14ac:dyDescent="0.3">
      <c r="A1" s="126" t="s">
        <v>189</v>
      </c>
      <c r="B1" s="127"/>
    </row>
    <row r="2" spans="1:2" ht="18.75" x14ac:dyDescent="0.3">
      <c r="A2" s="29" t="s">
        <v>187</v>
      </c>
      <c r="B2" s="30" t="e">
        <f>(COUNTIF(#REF!,"Yes"))/19</f>
        <v>#REF!</v>
      </c>
    </row>
    <row r="3" spans="1:2" ht="19.5" thickBot="1" x14ac:dyDescent="0.35">
      <c r="A3" s="31" t="s">
        <v>188</v>
      </c>
      <c r="B3" s="32" t="e">
        <f>(COUNTIF(#REF!,"No"))/19</f>
        <v>#REF!</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L47"/>
  <sheetViews>
    <sheetView showGridLines="0" topLeftCell="A7" workbookViewId="0">
      <selection activeCell="D11" sqref="D11:H11"/>
    </sheetView>
  </sheetViews>
  <sheetFormatPr defaultColWidth="0" defaultRowHeight="15" customHeight="1" zeroHeight="1" x14ac:dyDescent="0.25"/>
  <cols>
    <col min="1" max="12" width="9.140625" customWidth="1"/>
    <col min="13" max="16384" width="9.140625" hidden="1"/>
  </cols>
  <sheetData>
    <row r="1" spans="1:12" x14ac:dyDescent="0.25"/>
    <row r="2" spans="1:12" x14ac:dyDescent="0.25"/>
    <row r="3" spans="1:12" ht="66.75" customHeight="1" x14ac:dyDescent="0.25"/>
    <row r="4" spans="1:12" ht="44.25" hidden="1" customHeight="1" x14ac:dyDescent="0.25"/>
    <row r="5" spans="1:12" ht="15.75" hidden="1" customHeight="1" x14ac:dyDescent="0.25"/>
    <row r="6" spans="1:12" hidden="1" x14ac:dyDescent="0.25"/>
    <row r="7" spans="1:12" ht="87.75" customHeight="1" x14ac:dyDescent="0.25">
      <c r="A7" s="128" t="s">
        <v>1618</v>
      </c>
      <c r="B7" s="129"/>
      <c r="C7" s="129"/>
      <c r="D7" s="129"/>
      <c r="E7" s="129"/>
      <c r="F7" s="129"/>
      <c r="G7" s="129"/>
      <c r="H7" s="129"/>
      <c r="I7" s="129"/>
      <c r="J7" s="129"/>
      <c r="K7" s="129"/>
      <c r="L7" s="129"/>
    </row>
    <row r="8" spans="1:12" ht="27.75" x14ac:dyDescent="0.25">
      <c r="A8" s="130" t="s">
        <v>308</v>
      </c>
      <c r="B8" s="131"/>
      <c r="C8" s="131"/>
      <c r="D8" s="131"/>
      <c r="E8" s="131"/>
      <c r="F8" s="131"/>
      <c r="G8" s="131"/>
      <c r="H8" s="131"/>
      <c r="I8" s="131"/>
      <c r="J8" s="131"/>
      <c r="K8" s="131"/>
      <c r="L8" s="131"/>
    </row>
    <row r="9" spans="1:12" ht="80.25" customHeight="1" x14ac:dyDescent="0.25">
      <c r="A9" s="132" t="s">
        <v>1681</v>
      </c>
      <c r="B9" s="133"/>
      <c r="C9" s="133"/>
      <c r="D9" s="133"/>
      <c r="E9" s="133"/>
      <c r="F9" s="133"/>
      <c r="G9" s="133"/>
      <c r="H9" s="133"/>
      <c r="I9" s="133"/>
      <c r="J9" s="133"/>
      <c r="K9" s="133"/>
      <c r="L9" s="133"/>
    </row>
    <row r="10" spans="1:12" x14ac:dyDescent="0.25">
      <c r="A10" s="133"/>
      <c r="B10" s="133"/>
      <c r="C10" s="133"/>
      <c r="D10" s="133"/>
      <c r="E10" s="133"/>
      <c r="F10" s="133"/>
      <c r="G10" s="133"/>
      <c r="H10" s="133"/>
      <c r="I10" s="133"/>
      <c r="J10" s="133"/>
      <c r="K10" s="133"/>
      <c r="L10" s="133"/>
    </row>
    <row r="11" spans="1:12" ht="95.25" customHeight="1" x14ac:dyDescent="0.25">
      <c r="A11" s="33"/>
      <c r="D11" s="134" t="s">
        <v>1680</v>
      </c>
      <c r="E11" s="134"/>
      <c r="F11" s="134"/>
      <c r="G11" s="134"/>
      <c r="H11" s="134"/>
    </row>
    <row r="12" spans="1:12" ht="15.75" x14ac:dyDescent="0.25">
      <c r="A12" s="33"/>
    </row>
    <row r="13" spans="1:12" ht="15.75" x14ac:dyDescent="0.25">
      <c r="A13" s="33"/>
    </row>
    <row r="14" spans="1:12" ht="15.75" x14ac:dyDescent="0.25">
      <c r="A14" s="33"/>
    </row>
    <row r="15" spans="1:12" ht="15.75" x14ac:dyDescent="0.25">
      <c r="A15" s="33"/>
    </row>
    <row r="16" spans="1:12" ht="15.75" x14ac:dyDescent="0.25">
      <c r="A16" s="33"/>
    </row>
    <row r="17" spans="1:1" ht="15.75" x14ac:dyDescent="0.25">
      <c r="A17" s="33"/>
    </row>
    <row r="18" spans="1:1" ht="15.75" x14ac:dyDescent="0.25">
      <c r="A18" s="33"/>
    </row>
    <row r="19" spans="1:1" ht="15.75" x14ac:dyDescent="0.25">
      <c r="A19" s="33"/>
    </row>
    <row r="20" spans="1:1" ht="15.75" x14ac:dyDescent="0.25">
      <c r="A20" s="33"/>
    </row>
    <row r="21" spans="1:1" ht="15.75" x14ac:dyDescent="0.25">
      <c r="A21" s="33"/>
    </row>
    <row r="22" spans="1:1" ht="15.75" x14ac:dyDescent="0.25">
      <c r="A22" s="33"/>
    </row>
    <row r="23" spans="1:1" ht="15.75" x14ac:dyDescent="0.25">
      <c r="A23" s="33"/>
    </row>
    <row r="24" spans="1:1" ht="15.75" x14ac:dyDescent="0.25">
      <c r="A24" s="33"/>
    </row>
    <row r="25" spans="1:1" ht="15.75" x14ac:dyDescent="0.25">
      <c r="A25" s="33"/>
    </row>
    <row r="26" spans="1:1" ht="15.75" x14ac:dyDescent="0.25">
      <c r="A26" s="33"/>
    </row>
    <row r="27" spans="1:1" ht="15.75" x14ac:dyDescent="0.25">
      <c r="A27" s="33"/>
    </row>
    <row r="28" spans="1:1" ht="15.75" x14ac:dyDescent="0.25">
      <c r="A28" s="33"/>
    </row>
    <row r="29" spans="1:1" ht="15.75" x14ac:dyDescent="0.25">
      <c r="A29" s="33"/>
    </row>
    <row r="30" spans="1:1" ht="15.75" x14ac:dyDescent="0.25">
      <c r="A30" s="33"/>
    </row>
    <row r="31" spans="1:1" ht="15.75" x14ac:dyDescent="0.25">
      <c r="A31" s="33"/>
    </row>
    <row r="32" spans="1:1" ht="15.75" x14ac:dyDescent="0.25">
      <c r="A32" s="33"/>
    </row>
    <row r="33" spans="1:12" ht="15.75" x14ac:dyDescent="0.25">
      <c r="A33" s="33"/>
    </row>
    <row r="34" spans="1:12" ht="15.75" x14ac:dyDescent="0.25">
      <c r="A34" s="33"/>
    </row>
    <row r="35" spans="1:12" ht="15.75" x14ac:dyDescent="0.25">
      <c r="A35" s="33"/>
    </row>
    <row r="36" spans="1:12" ht="15.75" x14ac:dyDescent="0.25">
      <c r="A36" s="33"/>
    </row>
    <row r="37" spans="1:12" ht="15.75" x14ac:dyDescent="0.25">
      <c r="A37" s="33"/>
    </row>
    <row r="38" spans="1:12" ht="15.75" x14ac:dyDescent="0.25">
      <c r="A38" s="33"/>
    </row>
    <row r="39" spans="1:12" ht="11.25" customHeight="1" x14ac:dyDescent="0.25">
      <c r="A39" s="33"/>
    </row>
    <row r="40" spans="1:12" ht="15.75" hidden="1" x14ac:dyDescent="0.25">
      <c r="A40" s="33"/>
    </row>
    <row r="41" spans="1:12" ht="27.75" hidden="1" x14ac:dyDescent="0.25">
      <c r="A41" s="37"/>
    </row>
    <row r="42" spans="1:12" hidden="1" x14ac:dyDescent="0.25"/>
    <row r="43" spans="1:12" hidden="1" x14ac:dyDescent="0.25"/>
    <row r="44" spans="1:12" x14ac:dyDescent="0.25"/>
    <row r="45" spans="1:12" ht="53.25" customHeight="1" x14ac:dyDescent="0.25"/>
    <row r="46" spans="1:12" ht="54" customHeight="1" x14ac:dyDescent="0.25">
      <c r="A46" s="33"/>
      <c r="B46" s="34"/>
      <c r="C46" s="34"/>
      <c r="D46" s="34"/>
      <c r="E46" s="34"/>
      <c r="F46" s="34"/>
      <c r="G46" s="34"/>
      <c r="H46" s="34"/>
      <c r="I46" s="34"/>
      <c r="J46" s="34"/>
      <c r="K46" s="34"/>
      <c r="L46" s="34"/>
    </row>
    <row r="47" spans="1:12" ht="15.75" hidden="1" customHeight="1" x14ac:dyDescent="0.25"/>
  </sheetData>
  <mergeCells count="4">
    <mergeCell ref="A7:L7"/>
    <mergeCell ref="A8:L8"/>
    <mergeCell ref="A9:L10"/>
    <mergeCell ref="D11:H11"/>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pageSetUpPr fitToPage="1"/>
  </sheetPr>
  <dimension ref="A1:L58"/>
  <sheetViews>
    <sheetView zoomScaleNormal="100" workbookViewId="0">
      <selection sqref="A1:A3"/>
    </sheetView>
  </sheetViews>
  <sheetFormatPr defaultColWidth="0" defaultRowHeight="15" zeroHeight="1" x14ac:dyDescent="0.25"/>
  <cols>
    <col min="1" max="1" width="112.42578125" customWidth="1"/>
    <col min="2" max="12" width="0" hidden="1" customWidth="1"/>
    <col min="13" max="16384" width="9.140625" hidden="1"/>
  </cols>
  <sheetData>
    <row r="1" spans="1:1" ht="225" customHeight="1" x14ac:dyDescent="0.25">
      <c r="A1" s="135" t="s">
        <v>1679</v>
      </c>
    </row>
    <row r="2" spans="1:1" ht="258.75" customHeight="1" x14ac:dyDescent="0.25">
      <c r="A2" s="135"/>
    </row>
    <row r="3" spans="1:1" ht="66.75" customHeight="1" x14ac:dyDescent="0.25">
      <c r="A3" s="135"/>
    </row>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sheetData>
  <mergeCells count="1">
    <mergeCell ref="A1:A3"/>
  </mergeCells>
  <pageMargins left="0.7" right="0.7" top="0.75" bottom="0.75" header="0.3" footer="0.3"/>
  <pageSetup scale="80"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xdr:row>
                    <xdr:rowOff>0</xdr:rowOff>
                  </from>
                  <to>
                    <xdr:col>0</xdr:col>
                    <xdr:colOff>7219950</xdr:colOff>
                    <xdr:row>6</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A1:P1254"/>
  <sheetViews>
    <sheetView topLeftCell="A7" workbookViewId="0">
      <selection activeCell="B15" sqref="B15"/>
    </sheetView>
  </sheetViews>
  <sheetFormatPr defaultColWidth="9.140625" defaultRowHeight="15" x14ac:dyDescent="0.25"/>
  <cols>
    <col min="1" max="1" width="12.28515625" style="120" customWidth="1"/>
    <col min="2" max="2" width="12.28515625" style="48" customWidth="1"/>
    <col min="3" max="3" width="29.28515625" style="48" customWidth="1"/>
    <col min="4" max="4" width="12.85546875" style="48" customWidth="1"/>
    <col min="5" max="5" width="21.140625" style="48" customWidth="1"/>
    <col min="6" max="6" width="12.7109375" style="48" customWidth="1"/>
    <col min="7" max="7" width="11.7109375" style="48" customWidth="1"/>
    <col min="8" max="8" width="14" style="48" customWidth="1"/>
    <col min="9" max="9" width="23" style="48" customWidth="1"/>
    <col min="10" max="10" width="30.28515625" style="48" customWidth="1"/>
    <col min="11" max="12" width="18.28515625" style="48" customWidth="1"/>
    <col min="13" max="16384" width="9.140625" style="48"/>
  </cols>
  <sheetData>
    <row r="1" spans="1:16" ht="19.5" x14ac:dyDescent="0.25">
      <c r="A1" s="59" t="s">
        <v>263</v>
      </c>
      <c r="B1" s="59"/>
      <c r="C1" s="60"/>
      <c r="D1" s="60"/>
      <c r="E1" s="60"/>
      <c r="F1" s="60"/>
      <c r="G1" s="60"/>
      <c r="H1" s="60"/>
      <c r="I1" s="60"/>
      <c r="J1" s="60"/>
      <c r="K1" s="60"/>
      <c r="L1" s="60"/>
    </row>
    <row r="2" spans="1:16" ht="15.75" x14ac:dyDescent="0.25">
      <c r="A2" s="47" t="s">
        <v>286</v>
      </c>
      <c r="B2" s="47"/>
    </row>
    <row r="3" spans="1:16" ht="15.75" x14ac:dyDescent="0.25">
      <c r="A3" s="47" t="s">
        <v>1620</v>
      </c>
      <c r="B3" s="47"/>
    </row>
    <row r="4" spans="1:16" ht="15.75" x14ac:dyDescent="0.25">
      <c r="A4" s="47" t="s">
        <v>1685</v>
      </c>
      <c r="B4" s="47"/>
    </row>
    <row r="5" spans="1:16" ht="15.75" x14ac:dyDescent="0.25">
      <c r="A5" s="47" t="s">
        <v>1683</v>
      </c>
      <c r="B5" s="47"/>
    </row>
    <row r="6" spans="1:16" ht="15.75" x14ac:dyDescent="0.25">
      <c r="A6" s="47"/>
      <c r="B6" s="47" t="s">
        <v>1682</v>
      </c>
    </row>
    <row r="7" spans="1:16" ht="15.75" x14ac:dyDescent="0.25">
      <c r="A7" s="74" t="s">
        <v>313</v>
      </c>
      <c r="B7" s="47"/>
    </row>
    <row r="8" spans="1:16" ht="15.75" x14ac:dyDescent="0.25">
      <c r="A8" s="74" t="s">
        <v>306</v>
      </c>
      <c r="B8" s="74"/>
      <c r="C8" s="75"/>
      <c r="D8" s="75"/>
      <c r="E8" s="75"/>
      <c r="F8" s="75"/>
      <c r="G8" s="75"/>
      <c r="H8" s="75"/>
      <c r="I8" s="75"/>
      <c r="J8" s="75"/>
      <c r="K8" s="75"/>
      <c r="L8" s="75"/>
      <c r="M8" s="75"/>
      <c r="N8" s="75"/>
      <c r="O8" s="75"/>
      <c r="P8" s="75"/>
    </row>
    <row r="9" spans="1:16" ht="15.75" x14ac:dyDescent="0.25">
      <c r="A9" s="74" t="s">
        <v>1621</v>
      </c>
      <c r="B9" s="74"/>
      <c r="C9" s="75"/>
      <c r="D9" s="75"/>
      <c r="E9" s="75"/>
      <c r="F9" s="75"/>
      <c r="G9" s="75"/>
      <c r="H9" s="75"/>
      <c r="I9" s="75"/>
      <c r="J9" s="75"/>
      <c r="K9" s="75"/>
      <c r="L9" s="75"/>
      <c r="M9" s="75"/>
      <c r="N9" s="75"/>
      <c r="O9" s="75"/>
      <c r="P9" s="75"/>
    </row>
    <row r="10" spans="1:16" ht="15.75" x14ac:dyDescent="0.25">
      <c r="A10" s="74" t="s">
        <v>294</v>
      </c>
      <c r="B10" s="74"/>
      <c r="C10" s="75"/>
      <c r="D10" s="75"/>
      <c r="E10" s="75"/>
      <c r="F10" s="75"/>
      <c r="G10" s="75"/>
      <c r="H10" s="75"/>
      <c r="I10" s="75"/>
      <c r="J10" s="75"/>
      <c r="K10" s="75"/>
      <c r="L10" s="75"/>
      <c r="M10" s="75"/>
      <c r="N10" s="75"/>
      <c r="O10" s="75"/>
      <c r="P10" s="75"/>
    </row>
    <row r="11" spans="1:16" ht="15.75" x14ac:dyDescent="0.25">
      <c r="A11" s="47" t="s">
        <v>1687</v>
      </c>
      <c r="B11" s="47"/>
    </row>
    <row r="12" spans="1:16" ht="15.75" x14ac:dyDescent="0.25">
      <c r="A12" s="47" t="s">
        <v>1686</v>
      </c>
      <c r="B12" s="47"/>
    </row>
    <row r="13" spans="1:16" ht="15.75" x14ac:dyDescent="0.25">
      <c r="A13" s="47" t="s">
        <v>296</v>
      </c>
      <c r="B13" s="47"/>
    </row>
    <row r="14" spans="1:16" ht="15.75" x14ac:dyDescent="0.25">
      <c r="A14" s="47"/>
      <c r="B14" s="47"/>
      <c r="J14" s="48" t="s">
        <v>295</v>
      </c>
    </row>
    <row r="15" spans="1:16" s="54" customFormat="1" ht="47.25" x14ac:dyDescent="0.25">
      <c r="A15" s="68" t="s">
        <v>297</v>
      </c>
      <c r="B15" s="72"/>
      <c r="C15" s="73" t="str">
        <f>IFERROR(VLOOKUP(B15,Allocation!$A$2:$B$60,2,FALSE),"")</f>
        <v/>
      </c>
      <c r="D15" s="76" t="str">
        <f>IFERROR(VLOOKUP(B15,Allocation!$A$2:$C$60,3,FALSE),"")</f>
        <v/>
      </c>
      <c r="E15" s="50"/>
      <c r="F15" s="50"/>
      <c r="G15" s="136" t="s">
        <v>298</v>
      </c>
      <c r="H15" s="136"/>
      <c r="I15" s="77">
        <f>SUM(I21:I567)</f>
        <v>0</v>
      </c>
      <c r="J15" s="68" t="s">
        <v>287</v>
      </c>
      <c r="K15" s="56">
        <f>SUM(K21:K117)</f>
        <v>0</v>
      </c>
      <c r="L15" s="69">
        <f>SUM(L21:L117)</f>
        <v>0</v>
      </c>
    </row>
    <row r="16" spans="1:16" s="54" customFormat="1" ht="33.75" customHeight="1" x14ac:dyDescent="0.25">
      <c r="A16" s="50"/>
      <c r="B16" s="50"/>
      <c r="C16" s="50"/>
      <c r="D16" s="50"/>
      <c r="E16" s="50"/>
      <c r="F16" s="50"/>
      <c r="G16" s="136" t="s">
        <v>309</v>
      </c>
      <c r="H16" s="136"/>
      <c r="I16" s="77">
        <f>SUMIF(F21:F401,"Y",I21:I401)</f>
        <v>0</v>
      </c>
      <c r="J16" s="71"/>
      <c r="K16" s="50"/>
      <c r="L16" s="50"/>
    </row>
    <row r="17" spans="1:12" s="54" customFormat="1" ht="24" customHeight="1" x14ac:dyDescent="0.25">
      <c r="A17" s="50"/>
      <c r="B17" s="50"/>
      <c r="C17" s="50"/>
      <c r="D17" s="50"/>
      <c r="E17" s="50"/>
      <c r="F17" s="50"/>
      <c r="G17" s="136" t="s">
        <v>295</v>
      </c>
      <c r="H17" s="136"/>
      <c r="I17" s="77">
        <f>IF(L15&gt;0,I15/L15,0)</f>
        <v>0</v>
      </c>
      <c r="J17" s="71"/>
      <c r="K17" s="50"/>
      <c r="L17" s="50"/>
    </row>
    <row r="18" spans="1:12" s="50" customFormat="1" x14ac:dyDescent="0.25">
      <c r="J18" s="71"/>
    </row>
    <row r="19" spans="1:12" ht="15.75" x14ac:dyDescent="0.25">
      <c r="A19" s="64" t="s">
        <v>266</v>
      </c>
      <c r="B19" s="64" t="s">
        <v>267</v>
      </c>
      <c r="C19" s="64" t="s">
        <v>268</v>
      </c>
      <c r="D19" s="64" t="s">
        <v>269</v>
      </c>
      <c r="E19" s="64" t="s">
        <v>270</v>
      </c>
      <c r="F19" s="64" t="s">
        <v>271</v>
      </c>
      <c r="G19" s="64" t="s">
        <v>272</v>
      </c>
      <c r="H19" s="64" t="s">
        <v>273</v>
      </c>
      <c r="I19" s="64" t="s">
        <v>274</v>
      </c>
      <c r="J19" s="64" t="s">
        <v>282</v>
      </c>
      <c r="K19" s="64" t="s">
        <v>283</v>
      </c>
      <c r="L19" s="64" t="s">
        <v>288</v>
      </c>
    </row>
    <row r="20" spans="1:12" s="49" customFormat="1" ht="90.75" thickBot="1" x14ac:dyDescent="0.3">
      <c r="A20" s="42" t="s">
        <v>264</v>
      </c>
      <c r="B20" s="42" t="s">
        <v>300</v>
      </c>
      <c r="C20" s="42" t="s">
        <v>221</v>
      </c>
      <c r="D20" s="42" t="s">
        <v>265</v>
      </c>
      <c r="E20" s="42" t="s">
        <v>307</v>
      </c>
      <c r="F20" s="42" t="s">
        <v>310</v>
      </c>
      <c r="G20" s="42" t="s">
        <v>275</v>
      </c>
      <c r="H20" s="42" t="s">
        <v>276</v>
      </c>
      <c r="I20" s="42" t="s">
        <v>301</v>
      </c>
      <c r="J20" s="42" t="s">
        <v>305</v>
      </c>
      <c r="K20" s="42" t="s">
        <v>284</v>
      </c>
      <c r="L20" s="42" t="s">
        <v>285</v>
      </c>
    </row>
    <row r="21" spans="1:12" s="50" customFormat="1" x14ac:dyDescent="0.25">
      <c r="A21" s="118"/>
      <c r="C21" s="50" t="str">
        <f t="shared" ref="C21" si="0">IF(A21&lt;&gt;"",VLOOKUP(A21,PRG_LKP,3,FALSE),IF(B21&lt;&gt;"",VLOOKUP(B21,PRG_LKP2,2,FALSE),""))</f>
        <v/>
      </c>
      <c r="D21" s="50" t="str">
        <f t="shared" ref="D21:D52" si="1">IF(A21&lt;&gt;"",VLOOKUP(A21,PRG_LKP,4,FALSE),IF(B21&lt;&gt;"",VLOOKUP(B21,PRG_LKP2,3,FALSE),IF(AND(A21="",B21="",C21&lt;&gt;""),"Non-Credit","")))</f>
        <v/>
      </c>
      <c r="I21" s="70"/>
    </row>
    <row r="22" spans="1:12" s="50" customFormat="1" x14ac:dyDescent="0.25">
      <c r="A22" s="118"/>
      <c r="C22" s="50" t="str">
        <f t="shared" ref="C22:C85" si="2">IF(A22&lt;&gt;"",VLOOKUP(A22,PRG_LKP,3,FALSE),IF(B22&lt;&gt;"",VLOOKUP(B22,PRG_LKP2,2,FALSE),""))</f>
        <v/>
      </c>
      <c r="D22" s="50" t="str">
        <f t="shared" si="1"/>
        <v/>
      </c>
      <c r="I22" s="70"/>
    </row>
    <row r="23" spans="1:12" s="50" customFormat="1" x14ac:dyDescent="0.25">
      <c r="A23" s="118"/>
      <c r="C23" s="50" t="str">
        <f t="shared" si="2"/>
        <v/>
      </c>
      <c r="D23" s="50" t="str">
        <f t="shared" si="1"/>
        <v/>
      </c>
      <c r="I23" s="70"/>
    </row>
    <row r="24" spans="1:12" s="50" customFormat="1" x14ac:dyDescent="0.25">
      <c r="A24" s="118"/>
      <c r="D24" s="50" t="str">
        <f t="shared" si="1"/>
        <v/>
      </c>
      <c r="I24" s="70"/>
    </row>
    <row r="25" spans="1:12" s="50" customFormat="1" x14ac:dyDescent="0.25">
      <c r="A25" s="118"/>
      <c r="C25" s="50" t="str">
        <f t="shared" si="2"/>
        <v/>
      </c>
      <c r="D25" s="50" t="str">
        <f t="shared" si="1"/>
        <v/>
      </c>
      <c r="I25" s="70"/>
    </row>
    <row r="26" spans="1:12" s="50" customFormat="1" x14ac:dyDescent="0.25">
      <c r="A26" s="118"/>
      <c r="C26" s="50" t="str">
        <f t="shared" si="2"/>
        <v/>
      </c>
      <c r="D26" s="50" t="str">
        <f t="shared" si="1"/>
        <v/>
      </c>
      <c r="I26" s="70"/>
    </row>
    <row r="27" spans="1:12" s="50" customFormat="1" x14ac:dyDescent="0.25">
      <c r="A27" s="118"/>
      <c r="C27" s="50" t="str">
        <f t="shared" si="2"/>
        <v/>
      </c>
      <c r="D27" s="50" t="str">
        <f t="shared" si="1"/>
        <v/>
      </c>
      <c r="I27" s="70"/>
    </row>
    <row r="28" spans="1:12" s="50" customFormat="1" x14ac:dyDescent="0.25">
      <c r="A28" s="118"/>
      <c r="C28" s="50" t="str">
        <f t="shared" si="2"/>
        <v/>
      </c>
      <c r="D28" s="50" t="str">
        <f t="shared" si="1"/>
        <v/>
      </c>
      <c r="I28" s="70"/>
    </row>
    <row r="29" spans="1:12" s="50" customFormat="1" x14ac:dyDescent="0.25">
      <c r="A29" s="118"/>
      <c r="C29" s="50" t="str">
        <f t="shared" si="2"/>
        <v/>
      </c>
      <c r="D29" s="50" t="str">
        <f t="shared" si="1"/>
        <v/>
      </c>
      <c r="I29" s="70"/>
    </row>
    <row r="30" spans="1:12" s="50" customFormat="1" x14ac:dyDescent="0.25">
      <c r="A30" s="118"/>
      <c r="C30" s="50" t="str">
        <f t="shared" si="2"/>
        <v/>
      </c>
      <c r="D30" s="50" t="str">
        <f t="shared" si="1"/>
        <v/>
      </c>
      <c r="I30" s="70"/>
    </row>
    <row r="31" spans="1:12" s="50" customFormat="1" x14ac:dyDescent="0.25">
      <c r="A31" s="118"/>
      <c r="C31" s="50" t="str">
        <f t="shared" si="2"/>
        <v/>
      </c>
      <c r="D31" s="50" t="str">
        <f t="shared" si="1"/>
        <v/>
      </c>
      <c r="I31" s="70"/>
    </row>
    <row r="32" spans="1:12" s="50" customFormat="1" x14ac:dyDescent="0.25">
      <c r="A32" s="118"/>
      <c r="C32" s="50" t="str">
        <f t="shared" si="2"/>
        <v/>
      </c>
      <c r="D32" s="50" t="str">
        <f t="shared" si="1"/>
        <v/>
      </c>
      <c r="I32" s="70"/>
    </row>
    <row r="33" spans="1:9" s="50" customFormat="1" x14ac:dyDescent="0.25">
      <c r="A33" s="118"/>
      <c r="C33" s="50" t="str">
        <f t="shared" si="2"/>
        <v/>
      </c>
      <c r="D33" s="50" t="str">
        <f t="shared" si="1"/>
        <v/>
      </c>
      <c r="I33" s="70"/>
    </row>
    <row r="34" spans="1:9" s="50" customFormat="1" x14ac:dyDescent="0.25">
      <c r="A34" s="118"/>
      <c r="C34" s="50" t="str">
        <f t="shared" si="2"/>
        <v/>
      </c>
      <c r="D34" s="50" t="str">
        <f t="shared" si="1"/>
        <v/>
      </c>
      <c r="I34" s="70"/>
    </row>
    <row r="35" spans="1:9" s="50" customFormat="1" x14ac:dyDescent="0.25">
      <c r="A35" s="118"/>
      <c r="C35" s="50" t="str">
        <f t="shared" si="2"/>
        <v/>
      </c>
      <c r="D35" s="50" t="str">
        <f t="shared" si="1"/>
        <v/>
      </c>
      <c r="I35" s="70"/>
    </row>
    <row r="36" spans="1:9" s="50" customFormat="1" x14ac:dyDescent="0.25">
      <c r="A36" s="118"/>
      <c r="C36" s="50" t="str">
        <f t="shared" si="2"/>
        <v/>
      </c>
      <c r="D36" s="50" t="str">
        <f t="shared" si="1"/>
        <v/>
      </c>
      <c r="I36" s="70"/>
    </row>
    <row r="37" spans="1:9" s="50" customFormat="1" x14ac:dyDescent="0.25">
      <c r="A37" s="118"/>
      <c r="C37" s="50" t="str">
        <f t="shared" si="2"/>
        <v/>
      </c>
      <c r="D37" s="50" t="str">
        <f t="shared" si="1"/>
        <v/>
      </c>
      <c r="I37" s="70"/>
    </row>
    <row r="38" spans="1:9" s="50" customFormat="1" x14ac:dyDescent="0.25">
      <c r="A38" s="118"/>
      <c r="C38" s="50" t="str">
        <f t="shared" si="2"/>
        <v/>
      </c>
      <c r="D38" s="50" t="str">
        <f t="shared" si="1"/>
        <v/>
      </c>
      <c r="I38" s="70"/>
    </row>
    <row r="39" spans="1:9" s="50" customFormat="1" x14ac:dyDescent="0.25">
      <c r="A39" s="118"/>
      <c r="C39" s="50" t="str">
        <f t="shared" si="2"/>
        <v/>
      </c>
      <c r="D39" s="50" t="str">
        <f t="shared" si="1"/>
        <v/>
      </c>
      <c r="I39" s="70"/>
    </row>
    <row r="40" spans="1:9" s="50" customFormat="1" x14ac:dyDescent="0.25">
      <c r="A40" s="118"/>
      <c r="C40" s="50" t="str">
        <f t="shared" si="2"/>
        <v/>
      </c>
      <c r="D40" s="50" t="str">
        <f t="shared" si="1"/>
        <v/>
      </c>
      <c r="I40" s="70"/>
    </row>
    <row r="41" spans="1:9" s="50" customFormat="1" x14ac:dyDescent="0.25">
      <c r="A41" s="118"/>
      <c r="C41" s="50" t="str">
        <f t="shared" si="2"/>
        <v/>
      </c>
      <c r="D41" s="50" t="str">
        <f t="shared" si="1"/>
        <v/>
      </c>
      <c r="I41" s="70"/>
    </row>
    <row r="42" spans="1:9" s="50" customFormat="1" x14ac:dyDescent="0.25">
      <c r="A42" s="118"/>
      <c r="C42" s="50" t="str">
        <f t="shared" si="2"/>
        <v/>
      </c>
      <c r="D42" s="50" t="str">
        <f t="shared" si="1"/>
        <v/>
      </c>
      <c r="I42" s="70"/>
    </row>
    <row r="43" spans="1:9" s="50" customFormat="1" x14ac:dyDescent="0.25">
      <c r="A43" s="118"/>
      <c r="C43" s="50" t="str">
        <f t="shared" si="2"/>
        <v/>
      </c>
      <c r="D43" s="50" t="str">
        <f t="shared" si="1"/>
        <v/>
      </c>
      <c r="I43" s="70"/>
    </row>
    <row r="44" spans="1:9" s="50" customFormat="1" x14ac:dyDescent="0.25">
      <c r="A44" s="118"/>
      <c r="C44" s="50" t="str">
        <f t="shared" si="2"/>
        <v/>
      </c>
      <c r="D44" s="50" t="str">
        <f t="shared" si="1"/>
        <v/>
      </c>
      <c r="I44" s="70"/>
    </row>
    <row r="45" spans="1:9" s="50" customFormat="1" x14ac:dyDescent="0.25">
      <c r="A45" s="118"/>
      <c r="C45" s="50" t="str">
        <f t="shared" si="2"/>
        <v/>
      </c>
      <c r="D45" s="50" t="str">
        <f t="shared" si="1"/>
        <v/>
      </c>
      <c r="I45" s="70"/>
    </row>
    <row r="46" spans="1:9" s="50" customFormat="1" x14ac:dyDescent="0.25">
      <c r="A46" s="118"/>
      <c r="C46" s="50" t="str">
        <f t="shared" si="2"/>
        <v/>
      </c>
      <c r="D46" s="50" t="str">
        <f t="shared" si="1"/>
        <v/>
      </c>
      <c r="I46" s="70"/>
    </row>
    <row r="47" spans="1:9" s="50" customFormat="1" x14ac:dyDescent="0.25">
      <c r="A47" s="118"/>
      <c r="C47" s="50" t="str">
        <f t="shared" si="2"/>
        <v/>
      </c>
      <c r="D47" s="50" t="str">
        <f t="shared" si="1"/>
        <v/>
      </c>
      <c r="I47" s="70"/>
    </row>
    <row r="48" spans="1:9" s="50" customFormat="1" x14ac:dyDescent="0.25">
      <c r="A48" s="118"/>
      <c r="C48" s="50" t="str">
        <f t="shared" si="2"/>
        <v/>
      </c>
      <c r="D48" s="50" t="str">
        <f t="shared" si="1"/>
        <v/>
      </c>
      <c r="I48" s="70"/>
    </row>
    <row r="49" spans="1:9" s="50" customFormat="1" x14ac:dyDescent="0.25">
      <c r="A49" s="118"/>
      <c r="C49" s="50" t="str">
        <f t="shared" si="2"/>
        <v/>
      </c>
      <c r="D49" s="50" t="str">
        <f t="shared" si="1"/>
        <v/>
      </c>
      <c r="I49" s="70"/>
    </row>
    <row r="50" spans="1:9" s="50" customFormat="1" x14ac:dyDescent="0.25">
      <c r="A50" s="118"/>
      <c r="C50" s="50" t="str">
        <f t="shared" si="2"/>
        <v/>
      </c>
      <c r="D50" s="50" t="str">
        <f t="shared" si="1"/>
        <v/>
      </c>
      <c r="I50" s="70"/>
    </row>
    <row r="51" spans="1:9" s="50" customFormat="1" x14ac:dyDescent="0.25">
      <c r="A51" s="118"/>
      <c r="C51" s="50" t="str">
        <f t="shared" si="2"/>
        <v/>
      </c>
      <c r="D51" s="50" t="str">
        <f t="shared" si="1"/>
        <v/>
      </c>
      <c r="I51" s="70"/>
    </row>
    <row r="52" spans="1:9" s="50" customFormat="1" x14ac:dyDescent="0.25">
      <c r="A52" s="118"/>
      <c r="C52" s="50" t="str">
        <f t="shared" si="2"/>
        <v/>
      </c>
      <c r="D52" s="50" t="str">
        <f t="shared" si="1"/>
        <v/>
      </c>
      <c r="I52" s="70"/>
    </row>
    <row r="53" spans="1:9" s="50" customFormat="1" x14ac:dyDescent="0.25">
      <c r="A53" s="118"/>
      <c r="C53" s="50" t="str">
        <f t="shared" si="2"/>
        <v/>
      </c>
      <c r="D53" s="50" t="str">
        <f t="shared" ref="D53:D84" si="3">IF(A53&lt;&gt;"",VLOOKUP(A53,PRG_LKP,4,FALSE),IF(B53&lt;&gt;"",VLOOKUP(B53,PRG_LKP2,3,FALSE),IF(AND(A53="",B53="",C53&lt;&gt;""),"Non-Credit","")))</f>
        <v/>
      </c>
      <c r="I53" s="70"/>
    </row>
    <row r="54" spans="1:9" s="50" customFormat="1" x14ac:dyDescent="0.25">
      <c r="A54" s="118"/>
      <c r="C54" s="50" t="str">
        <f t="shared" si="2"/>
        <v/>
      </c>
      <c r="D54" s="50" t="str">
        <f t="shared" si="3"/>
        <v/>
      </c>
      <c r="I54" s="70"/>
    </row>
    <row r="55" spans="1:9" s="50" customFormat="1" x14ac:dyDescent="0.25">
      <c r="A55" s="118"/>
      <c r="C55" s="50" t="str">
        <f t="shared" si="2"/>
        <v/>
      </c>
      <c r="D55" s="50" t="str">
        <f t="shared" si="3"/>
        <v/>
      </c>
      <c r="I55" s="70"/>
    </row>
    <row r="56" spans="1:9" s="50" customFormat="1" x14ac:dyDescent="0.25">
      <c r="A56" s="118"/>
      <c r="C56" s="50" t="str">
        <f t="shared" si="2"/>
        <v/>
      </c>
      <c r="D56" s="50" t="str">
        <f t="shared" si="3"/>
        <v/>
      </c>
      <c r="I56" s="70"/>
    </row>
    <row r="57" spans="1:9" s="50" customFormat="1" x14ac:dyDescent="0.25">
      <c r="A57" s="118"/>
      <c r="C57" s="50" t="str">
        <f t="shared" si="2"/>
        <v/>
      </c>
      <c r="D57" s="50" t="str">
        <f t="shared" si="3"/>
        <v/>
      </c>
      <c r="I57" s="70"/>
    </row>
    <row r="58" spans="1:9" s="50" customFormat="1" x14ac:dyDescent="0.25">
      <c r="A58" s="118"/>
      <c r="C58" s="50" t="str">
        <f t="shared" si="2"/>
        <v/>
      </c>
      <c r="D58" s="50" t="str">
        <f t="shared" si="3"/>
        <v/>
      </c>
      <c r="I58" s="70"/>
    </row>
    <row r="59" spans="1:9" s="50" customFormat="1" x14ac:dyDescent="0.25">
      <c r="A59" s="118"/>
      <c r="C59" s="50" t="str">
        <f t="shared" si="2"/>
        <v/>
      </c>
      <c r="D59" s="50" t="str">
        <f t="shared" si="3"/>
        <v/>
      </c>
      <c r="I59" s="70"/>
    </row>
    <row r="60" spans="1:9" s="50" customFormat="1" x14ac:dyDescent="0.25">
      <c r="A60" s="118"/>
      <c r="C60" s="50" t="str">
        <f t="shared" si="2"/>
        <v/>
      </c>
      <c r="D60" s="50" t="str">
        <f t="shared" si="3"/>
        <v/>
      </c>
      <c r="I60" s="70"/>
    </row>
    <row r="61" spans="1:9" s="50" customFormat="1" x14ac:dyDescent="0.25">
      <c r="A61" s="118"/>
      <c r="C61" s="50" t="str">
        <f t="shared" si="2"/>
        <v/>
      </c>
      <c r="D61" s="50" t="str">
        <f t="shared" si="3"/>
        <v/>
      </c>
      <c r="I61" s="70"/>
    </row>
    <row r="62" spans="1:9" s="50" customFormat="1" x14ac:dyDescent="0.25">
      <c r="A62" s="118"/>
      <c r="C62" s="50" t="str">
        <f t="shared" si="2"/>
        <v/>
      </c>
      <c r="D62" s="50" t="str">
        <f t="shared" si="3"/>
        <v/>
      </c>
      <c r="I62" s="70"/>
    </row>
    <row r="63" spans="1:9" s="50" customFormat="1" x14ac:dyDescent="0.25">
      <c r="A63" s="118"/>
      <c r="C63" s="50" t="str">
        <f t="shared" si="2"/>
        <v/>
      </c>
      <c r="D63" s="50" t="str">
        <f t="shared" si="3"/>
        <v/>
      </c>
      <c r="I63" s="70"/>
    </row>
    <row r="64" spans="1:9" s="50" customFormat="1" x14ac:dyDescent="0.25">
      <c r="A64" s="118"/>
      <c r="C64" s="50" t="str">
        <f t="shared" si="2"/>
        <v/>
      </c>
      <c r="D64" s="50" t="str">
        <f t="shared" si="3"/>
        <v/>
      </c>
      <c r="I64" s="70"/>
    </row>
    <row r="65" spans="1:9" s="50" customFormat="1" x14ac:dyDescent="0.25">
      <c r="A65" s="118"/>
      <c r="C65" s="50" t="str">
        <f t="shared" si="2"/>
        <v/>
      </c>
      <c r="D65" s="50" t="str">
        <f t="shared" si="3"/>
        <v/>
      </c>
      <c r="I65" s="70"/>
    </row>
    <row r="66" spans="1:9" s="50" customFormat="1" x14ac:dyDescent="0.25">
      <c r="A66" s="118"/>
      <c r="C66" s="50" t="str">
        <f t="shared" si="2"/>
        <v/>
      </c>
      <c r="D66" s="50" t="str">
        <f t="shared" si="3"/>
        <v/>
      </c>
      <c r="I66" s="70"/>
    </row>
    <row r="67" spans="1:9" s="50" customFormat="1" x14ac:dyDescent="0.25">
      <c r="A67" s="118"/>
      <c r="C67" s="50" t="str">
        <f t="shared" si="2"/>
        <v/>
      </c>
      <c r="D67" s="50" t="str">
        <f t="shared" si="3"/>
        <v/>
      </c>
      <c r="I67" s="70"/>
    </row>
    <row r="68" spans="1:9" s="50" customFormat="1" x14ac:dyDescent="0.25">
      <c r="A68" s="118"/>
      <c r="C68" s="50" t="str">
        <f t="shared" si="2"/>
        <v/>
      </c>
      <c r="D68" s="50" t="str">
        <f t="shared" si="3"/>
        <v/>
      </c>
      <c r="I68" s="70"/>
    </row>
    <row r="69" spans="1:9" s="50" customFormat="1" x14ac:dyDescent="0.25">
      <c r="A69" s="118"/>
      <c r="C69" s="50" t="str">
        <f t="shared" si="2"/>
        <v/>
      </c>
      <c r="D69" s="50" t="str">
        <f t="shared" si="3"/>
        <v/>
      </c>
      <c r="I69" s="70"/>
    </row>
    <row r="70" spans="1:9" s="50" customFormat="1" x14ac:dyDescent="0.25">
      <c r="A70" s="118"/>
      <c r="C70" s="50" t="str">
        <f t="shared" si="2"/>
        <v/>
      </c>
      <c r="D70" s="50" t="str">
        <f t="shared" si="3"/>
        <v/>
      </c>
      <c r="I70" s="70"/>
    </row>
    <row r="71" spans="1:9" s="50" customFormat="1" x14ac:dyDescent="0.25">
      <c r="A71" s="118"/>
      <c r="C71" s="50" t="str">
        <f t="shared" si="2"/>
        <v/>
      </c>
      <c r="D71" s="50" t="str">
        <f t="shared" si="3"/>
        <v/>
      </c>
      <c r="I71" s="70"/>
    </row>
    <row r="72" spans="1:9" s="50" customFormat="1" x14ac:dyDescent="0.25">
      <c r="A72" s="118"/>
      <c r="C72" s="50" t="str">
        <f t="shared" si="2"/>
        <v/>
      </c>
      <c r="D72" s="50" t="str">
        <f t="shared" si="3"/>
        <v/>
      </c>
      <c r="I72" s="70"/>
    </row>
    <row r="73" spans="1:9" s="50" customFormat="1" x14ac:dyDescent="0.25">
      <c r="A73" s="118"/>
      <c r="C73" s="50" t="str">
        <f t="shared" si="2"/>
        <v/>
      </c>
      <c r="D73" s="50" t="str">
        <f t="shared" si="3"/>
        <v/>
      </c>
      <c r="I73" s="70"/>
    </row>
    <row r="74" spans="1:9" s="50" customFormat="1" x14ac:dyDescent="0.25">
      <c r="A74" s="118"/>
      <c r="C74" s="50" t="str">
        <f t="shared" si="2"/>
        <v/>
      </c>
      <c r="D74" s="50" t="str">
        <f t="shared" si="3"/>
        <v/>
      </c>
      <c r="I74" s="70"/>
    </row>
    <row r="75" spans="1:9" s="50" customFormat="1" x14ac:dyDescent="0.25">
      <c r="A75" s="118"/>
      <c r="C75" s="50" t="str">
        <f t="shared" si="2"/>
        <v/>
      </c>
      <c r="D75" s="50" t="str">
        <f t="shared" si="3"/>
        <v/>
      </c>
      <c r="I75" s="70"/>
    </row>
    <row r="76" spans="1:9" s="50" customFormat="1" x14ac:dyDescent="0.25">
      <c r="A76" s="118"/>
      <c r="C76" s="50" t="str">
        <f t="shared" si="2"/>
        <v/>
      </c>
      <c r="D76" s="50" t="str">
        <f t="shared" si="3"/>
        <v/>
      </c>
      <c r="I76" s="70"/>
    </row>
    <row r="77" spans="1:9" s="50" customFormat="1" x14ac:dyDescent="0.25">
      <c r="A77" s="118"/>
      <c r="C77" s="50" t="str">
        <f t="shared" si="2"/>
        <v/>
      </c>
      <c r="D77" s="50" t="str">
        <f t="shared" si="3"/>
        <v/>
      </c>
      <c r="I77" s="70"/>
    </row>
    <row r="78" spans="1:9" s="50" customFormat="1" x14ac:dyDescent="0.25">
      <c r="A78" s="118"/>
      <c r="C78" s="50" t="str">
        <f t="shared" si="2"/>
        <v/>
      </c>
      <c r="D78" s="50" t="str">
        <f t="shared" si="3"/>
        <v/>
      </c>
      <c r="I78" s="70"/>
    </row>
    <row r="79" spans="1:9" s="50" customFormat="1" x14ac:dyDescent="0.25">
      <c r="A79" s="118"/>
      <c r="C79" s="50" t="str">
        <f t="shared" si="2"/>
        <v/>
      </c>
      <c r="D79" s="50" t="str">
        <f t="shared" si="3"/>
        <v/>
      </c>
      <c r="I79" s="70"/>
    </row>
    <row r="80" spans="1:9" s="50" customFormat="1" x14ac:dyDescent="0.25">
      <c r="A80" s="118"/>
      <c r="C80" s="50" t="str">
        <f t="shared" si="2"/>
        <v/>
      </c>
      <c r="D80" s="50" t="str">
        <f t="shared" si="3"/>
        <v/>
      </c>
      <c r="I80" s="70"/>
    </row>
    <row r="81" spans="1:9" s="50" customFormat="1" x14ac:dyDescent="0.25">
      <c r="A81" s="118"/>
      <c r="C81" s="50" t="str">
        <f t="shared" si="2"/>
        <v/>
      </c>
      <c r="D81" s="50" t="str">
        <f t="shared" si="3"/>
        <v/>
      </c>
      <c r="I81" s="70"/>
    </row>
    <row r="82" spans="1:9" s="50" customFormat="1" x14ac:dyDescent="0.25">
      <c r="A82" s="118"/>
      <c r="C82" s="50" t="str">
        <f t="shared" si="2"/>
        <v/>
      </c>
      <c r="D82" s="50" t="str">
        <f t="shared" si="3"/>
        <v/>
      </c>
      <c r="I82" s="70"/>
    </row>
    <row r="83" spans="1:9" s="50" customFormat="1" x14ac:dyDescent="0.25">
      <c r="A83" s="118"/>
      <c r="C83" s="50" t="str">
        <f t="shared" si="2"/>
        <v/>
      </c>
      <c r="D83" s="50" t="str">
        <f t="shared" si="3"/>
        <v/>
      </c>
      <c r="I83" s="70"/>
    </row>
    <row r="84" spans="1:9" s="50" customFormat="1" x14ac:dyDescent="0.25">
      <c r="A84" s="118"/>
      <c r="C84" s="50" t="str">
        <f t="shared" si="2"/>
        <v/>
      </c>
      <c r="D84" s="50" t="str">
        <f t="shared" si="3"/>
        <v/>
      </c>
      <c r="I84" s="70"/>
    </row>
    <row r="85" spans="1:9" s="50" customFormat="1" x14ac:dyDescent="0.25">
      <c r="A85" s="118"/>
      <c r="C85" s="50" t="str">
        <f t="shared" si="2"/>
        <v/>
      </c>
      <c r="D85" s="50" t="str">
        <f t="shared" ref="D85:D116" si="4">IF(A85&lt;&gt;"",VLOOKUP(A85,PRG_LKP,4,FALSE),IF(B85&lt;&gt;"",VLOOKUP(B85,PRG_LKP2,3,FALSE),IF(AND(A85="",B85="",C85&lt;&gt;""),"Non-Credit","")))</f>
        <v/>
      </c>
      <c r="I85" s="70"/>
    </row>
    <row r="86" spans="1:9" s="50" customFormat="1" x14ac:dyDescent="0.25">
      <c r="A86" s="118"/>
      <c r="C86" s="50" t="str">
        <f t="shared" ref="C86:C149" si="5">IF(A86&lt;&gt;"",VLOOKUP(A86,PRG_LKP,3,FALSE),IF(B86&lt;&gt;"",VLOOKUP(B86,PRG_LKP2,2,FALSE),""))</f>
        <v/>
      </c>
      <c r="D86" s="50" t="str">
        <f t="shared" si="4"/>
        <v/>
      </c>
      <c r="I86" s="70"/>
    </row>
    <row r="87" spans="1:9" s="50" customFormat="1" x14ac:dyDescent="0.25">
      <c r="A87" s="118"/>
      <c r="C87" s="50" t="str">
        <f t="shared" si="5"/>
        <v/>
      </c>
      <c r="D87" s="50" t="str">
        <f t="shared" si="4"/>
        <v/>
      </c>
      <c r="I87" s="70"/>
    </row>
    <row r="88" spans="1:9" s="50" customFormat="1" x14ac:dyDescent="0.25">
      <c r="A88" s="118"/>
      <c r="C88" s="50" t="str">
        <f t="shared" si="5"/>
        <v/>
      </c>
      <c r="D88" s="50" t="str">
        <f t="shared" si="4"/>
        <v/>
      </c>
      <c r="I88" s="70"/>
    </row>
    <row r="89" spans="1:9" s="50" customFormat="1" x14ac:dyDescent="0.25">
      <c r="A89" s="118"/>
      <c r="C89" s="50" t="str">
        <f t="shared" si="5"/>
        <v/>
      </c>
      <c r="D89" s="50" t="str">
        <f t="shared" si="4"/>
        <v/>
      </c>
      <c r="I89" s="70"/>
    </row>
    <row r="90" spans="1:9" s="50" customFormat="1" x14ac:dyDescent="0.25">
      <c r="A90" s="118"/>
      <c r="C90" s="50" t="str">
        <f t="shared" si="5"/>
        <v/>
      </c>
      <c r="D90" s="50" t="str">
        <f t="shared" si="4"/>
        <v/>
      </c>
      <c r="I90" s="70"/>
    </row>
    <row r="91" spans="1:9" s="50" customFormat="1" x14ac:dyDescent="0.25">
      <c r="A91" s="118"/>
      <c r="C91" s="50" t="str">
        <f t="shared" si="5"/>
        <v/>
      </c>
      <c r="D91" s="50" t="str">
        <f t="shared" si="4"/>
        <v/>
      </c>
      <c r="I91" s="70"/>
    </row>
    <row r="92" spans="1:9" s="50" customFormat="1" x14ac:dyDescent="0.25">
      <c r="A92" s="118"/>
      <c r="C92" s="50" t="str">
        <f t="shared" si="5"/>
        <v/>
      </c>
      <c r="D92" s="50" t="str">
        <f t="shared" si="4"/>
        <v/>
      </c>
      <c r="I92" s="70"/>
    </row>
    <row r="93" spans="1:9" s="50" customFormat="1" x14ac:dyDescent="0.25">
      <c r="A93" s="118"/>
      <c r="C93" s="50" t="str">
        <f t="shared" si="5"/>
        <v/>
      </c>
      <c r="D93" s="50" t="str">
        <f t="shared" si="4"/>
        <v/>
      </c>
      <c r="I93" s="70"/>
    </row>
    <row r="94" spans="1:9" s="50" customFormat="1" x14ac:dyDescent="0.25">
      <c r="A94" s="118"/>
      <c r="C94" s="50" t="str">
        <f t="shared" si="5"/>
        <v/>
      </c>
      <c r="D94" s="50" t="str">
        <f t="shared" si="4"/>
        <v/>
      </c>
      <c r="I94" s="70"/>
    </row>
    <row r="95" spans="1:9" s="50" customFormat="1" x14ac:dyDescent="0.25">
      <c r="A95" s="118"/>
      <c r="C95" s="50" t="str">
        <f t="shared" si="5"/>
        <v/>
      </c>
      <c r="D95" s="50" t="str">
        <f t="shared" si="4"/>
        <v/>
      </c>
      <c r="I95" s="70"/>
    </row>
    <row r="96" spans="1:9" s="50" customFormat="1" x14ac:dyDescent="0.25">
      <c r="A96" s="118"/>
      <c r="C96" s="50" t="str">
        <f t="shared" si="5"/>
        <v/>
      </c>
      <c r="D96" s="50" t="str">
        <f t="shared" si="4"/>
        <v/>
      </c>
      <c r="I96" s="70"/>
    </row>
    <row r="97" spans="1:9" s="50" customFormat="1" x14ac:dyDescent="0.25">
      <c r="A97" s="118"/>
      <c r="C97" s="50" t="str">
        <f t="shared" si="5"/>
        <v/>
      </c>
      <c r="D97" s="50" t="str">
        <f t="shared" si="4"/>
        <v/>
      </c>
      <c r="I97" s="70"/>
    </row>
    <row r="98" spans="1:9" s="50" customFormat="1" x14ac:dyDescent="0.25">
      <c r="A98" s="118"/>
      <c r="C98" s="50" t="str">
        <f t="shared" si="5"/>
        <v/>
      </c>
      <c r="D98" s="50" t="str">
        <f t="shared" si="4"/>
        <v/>
      </c>
      <c r="I98" s="70"/>
    </row>
    <row r="99" spans="1:9" s="50" customFormat="1" x14ac:dyDescent="0.25">
      <c r="A99" s="118"/>
      <c r="C99" s="50" t="str">
        <f t="shared" si="5"/>
        <v/>
      </c>
      <c r="D99" s="50" t="str">
        <f t="shared" si="4"/>
        <v/>
      </c>
      <c r="I99" s="70"/>
    </row>
    <row r="100" spans="1:9" s="50" customFormat="1" x14ac:dyDescent="0.25">
      <c r="A100" s="118"/>
      <c r="C100" s="50" t="str">
        <f t="shared" si="5"/>
        <v/>
      </c>
      <c r="D100" s="50" t="str">
        <f t="shared" si="4"/>
        <v/>
      </c>
      <c r="I100" s="70"/>
    </row>
    <row r="101" spans="1:9" s="50" customFormat="1" x14ac:dyDescent="0.25">
      <c r="A101" s="118"/>
      <c r="C101" s="50" t="str">
        <f t="shared" si="5"/>
        <v/>
      </c>
      <c r="D101" s="50" t="str">
        <f t="shared" si="4"/>
        <v/>
      </c>
      <c r="I101" s="70"/>
    </row>
    <row r="102" spans="1:9" s="50" customFormat="1" x14ac:dyDescent="0.25">
      <c r="A102" s="118"/>
      <c r="C102" s="50" t="str">
        <f t="shared" si="5"/>
        <v/>
      </c>
      <c r="D102" s="50" t="str">
        <f t="shared" si="4"/>
        <v/>
      </c>
      <c r="I102" s="70"/>
    </row>
    <row r="103" spans="1:9" s="50" customFormat="1" x14ac:dyDescent="0.25">
      <c r="A103" s="118"/>
      <c r="C103" s="50" t="str">
        <f t="shared" si="5"/>
        <v/>
      </c>
      <c r="D103" s="50" t="str">
        <f t="shared" si="4"/>
        <v/>
      </c>
      <c r="I103" s="70"/>
    </row>
    <row r="104" spans="1:9" s="50" customFormat="1" x14ac:dyDescent="0.25">
      <c r="A104" s="118"/>
      <c r="C104" s="50" t="str">
        <f t="shared" si="5"/>
        <v/>
      </c>
      <c r="D104" s="50" t="str">
        <f t="shared" si="4"/>
        <v/>
      </c>
      <c r="I104" s="70"/>
    </row>
    <row r="105" spans="1:9" s="50" customFormat="1" x14ac:dyDescent="0.25">
      <c r="A105" s="118"/>
      <c r="C105" s="50" t="str">
        <f t="shared" si="5"/>
        <v/>
      </c>
      <c r="D105" s="50" t="str">
        <f t="shared" si="4"/>
        <v/>
      </c>
      <c r="I105" s="70"/>
    </row>
    <row r="106" spans="1:9" s="50" customFormat="1" x14ac:dyDescent="0.25">
      <c r="A106" s="118"/>
      <c r="C106" s="50" t="str">
        <f t="shared" si="5"/>
        <v/>
      </c>
      <c r="D106" s="50" t="str">
        <f t="shared" si="4"/>
        <v/>
      </c>
      <c r="I106" s="70"/>
    </row>
    <row r="107" spans="1:9" s="50" customFormat="1" x14ac:dyDescent="0.25">
      <c r="A107" s="118"/>
      <c r="C107" s="50" t="str">
        <f t="shared" si="5"/>
        <v/>
      </c>
      <c r="D107" s="50" t="str">
        <f t="shared" si="4"/>
        <v/>
      </c>
      <c r="I107" s="70"/>
    </row>
    <row r="108" spans="1:9" s="50" customFormat="1" x14ac:dyDescent="0.25">
      <c r="A108" s="118"/>
      <c r="C108" s="50" t="str">
        <f t="shared" si="5"/>
        <v/>
      </c>
      <c r="D108" s="50" t="str">
        <f t="shared" si="4"/>
        <v/>
      </c>
      <c r="I108" s="70"/>
    </row>
    <row r="109" spans="1:9" s="50" customFormat="1" x14ac:dyDescent="0.25">
      <c r="A109" s="118"/>
      <c r="C109" s="50" t="str">
        <f t="shared" si="5"/>
        <v/>
      </c>
      <c r="D109" s="50" t="str">
        <f t="shared" si="4"/>
        <v/>
      </c>
      <c r="I109" s="70"/>
    </row>
    <row r="110" spans="1:9" s="50" customFormat="1" x14ac:dyDescent="0.25">
      <c r="A110" s="118"/>
      <c r="C110" s="50" t="str">
        <f t="shared" si="5"/>
        <v/>
      </c>
      <c r="D110" s="50" t="str">
        <f t="shared" si="4"/>
        <v/>
      </c>
      <c r="I110" s="70"/>
    </row>
    <row r="111" spans="1:9" s="50" customFormat="1" x14ac:dyDescent="0.25">
      <c r="A111" s="118"/>
      <c r="C111" s="50" t="str">
        <f t="shared" si="5"/>
        <v/>
      </c>
      <c r="D111" s="50" t="str">
        <f t="shared" si="4"/>
        <v/>
      </c>
      <c r="I111" s="70"/>
    </row>
    <row r="112" spans="1:9" s="50" customFormat="1" x14ac:dyDescent="0.25">
      <c r="A112" s="118"/>
      <c r="C112" s="50" t="str">
        <f t="shared" si="5"/>
        <v/>
      </c>
      <c r="D112" s="50" t="str">
        <f t="shared" si="4"/>
        <v/>
      </c>
      <c r="I112" s="70"/>
    </row>
    <row r="113" spans="1:9" s="50" customFormat="1" x14ac:dyDescent="0.25">
      <c r="A113" s="118"/>
      <c r="C113" s="50" t="str">
        <f t="shared" si="5"/>
        <v/>
      </c>
      <c r="D113" s="50" t="str">
        <f t="shared" si="4"/>
        <v/>
      </c>
      <c r="I113" s="70"/>
    </row>
    <row r="114" spans="1:9" s="50" customFormat="1" x14ac:dyDescent="0.25">
      <c r="A114" s="118"/>
      <c r="C114" s="50" t="str">
        <f t="shared" si="5"/>
        <v/>
      </c>
      <c r="D114" s="50" t="str">
        <f t="shared" si="4"/>
        <v/>
      </c>
      <c r="I114" s="70"/>
    </row>
    <row r="115" spans="1:9" s="50" customFormat="1" x14ac:dyDescent="0.25">
      <c r="A115" s="118"/>
      <c r="C115" s="50" t="str">
        <f t="shared" si="5"/>
        <v/>
      </c>
      <c r="D115" s="50" t="str">
        <f t="shared" si="4"/>
        <v/>
      </c>
      <c r="I115" s="70"/>
    </row>
    <row r="116" spans="1:9" s="50" customFormat="1" x14ac:dyDescent="0.25">
      <c r="A116" s="118"/>
      <c r="C116" s="50" t="str">
        <f t="shared" si="5"/>
        <v/>
      </c>
      <c r="D116" s="50" t="str">
        <f t="shared" si="4"/>
        <v/>
      </c>
      <c r="I116" s="70"/>
    </row>
    <row r="117" spans="1:9" s="50" customFormat="1" x14ac:dyDescent="0.25">
      <c r="A117" s="118"/>
      <c r="C117" s="50" t="str">
        <f t="shared" si="5"/>
        <v/>
      </c>
      <c r="D117" s="50" t="str">
        <f t="shared" ref="D117:D148" si="6">IF(A117&lt;&gt;"",VLOOKUP(A117,PRG_LKP,4,FALSE),IF(B117&lt;&gt;"",VLOOKUP(B117,PRG_LKP2,3,FALSE),IF(AND(A117="",B117="",C117&lt;&gt;""),"Non-Credit","")))</f>
        <v/>
      </c>
      <c r="I117" s="70"/>
    </row>
    <row r="118" spans="1:9" s="50" customFormat="1" x14ac:dyDescent="0.25">
      <c r="A118" s="118"/>
      <c r="C118" s="50" t="str">
        <f t="shared" si="5"/>
        <v/>
      </c>
      <c r="D118" s="50" t="str">
        <f t="shared" si="6"/>
        <v/>
      </c>
      <c r="I118" s="70"/>
    </row>
    <row r="119" spans="1:9" s="50" customFormat="1" x14ac:dyDescent="0.25">
      <c r="A119" s="118"/>
      <c r="C119" s="50" t="str">
        <f t="shared" si="5"/>
        <v/>
      </c>
      <c r="D119" s="50" t="str">
        <f t="shared" si="6"/>
        <v/>
      </c>
      <c r="I119" s="70"/>
    </row>
    <row r="120" spans="1:9" s="50" customFormat="1" x14ac:dyDescent="0.25">
      <c r="A120" s="118"/>
      <c r="C120" s="50" t="str">
        <f t="shared" si="5"/>
        <v/>
      </c>
      <c r="D120" s="50" t="str">
        <f t="shared" si="6"/>
        <v/>
      </c>
      <c r="I120" s="70"/>
    </row>
    <row r="121" spans="1:9" s="50" customFormat="1" x14ac:dyDescent="0.25">
      <c r="A121" s="118"/>
      <c r="C121" s="50" t="str">
        <f t="shared" si="5"/>
        <v/>
      </c>
      <c r="D121" s="50" t="str">
        <f t="shared" si="6"/>
        <v/>
      </c>
      <c r="I121" s="70"/>
    </row>
    <row r="122" spans="1:9" s="50" customFormat="1" x14ac:dyDescent="0.25">
      <c r="A122" s="118"/>
      <c r="C122" s="50" t="str">
        <f t="shared" si="5"/>
        <v/>
      </c>
      <c r="D122" s="50" t="str">
        <f t="shared" si="6"/>
        <v/>
      </c>
      <c r="I122" s="70"/>
    </row>
    <row r="123" spans="1:9" s="50" customFormat="1" x14ac:dyDescent="0.25">
      <c r="A123" s="118"/>
      <c r="C123" s="50" t="str">
        <f t="shared" si="5"/>
        <v/>
      </c>
      <c r="D123" s="50" t="str">
        <f t="shared" si="6"/>
        <v/>
      </c>
      <c r="I123" s="70"/>
    </row>
    <row r="124" spans="1:9" s="50" customFormat="1" x14ac:dyDescent="0.25">
      <c r="A124" s="118"/>
      <c r="C124" s="50" t="str">
        <f t="shared" si="5"/>
        <v/>
      </c>
      <c r="D124" s="50" t="str">
        <f t="shared" si="6"/>
        <v/>
      </c>
      <c r="I124" s="70"/>
    </row>
    <row r="125" spans="1:9" s="50" customFormat="1" x14ac:dyDescent="0.25">
      <c r="A125" s="118"/>
      <c r="C125" s="50" t="str">
        <f t="shared" si="5"/>
        <v/>
      </c>
      <c r="D125" s="50" t="str">
        <f t="shared" si="6"/>
        <v/>
      </c>
      <c r="I125" s="70"/>
    </row>
    <row r="126" spans="1:9" s="50" customFormat="1" x14ac:dyDescent="0.25">
      <c r="A126" s="118"/>
      <c r="C126" s="50" t="str">
        <f t="shared" si="5"/>
        <v/>
      </c>
      <c r="D126" s="50" t="str">
        <f t="shared" si="6"/>
        <v/>
      </c>
      <c r="I126" s="70"/>
    </row>
    <row r="127" spans="1:9" s="50" customFormat="1" x14ac:dyDescent="0.25">
      <c r="A127" s="118"/>
      <c r="C127" s="50" t="str">
        <f t="shared" si="5"/>
        <v/>
      </c>
      <c r="D127" s="50" t="str">
        <f t="shared" si="6"/>
        <v/>
      </c>
      <c r="I127" s="70"/>
    </row>
    <row r="128" spans="1:9" s="50" customFormat="1" x14ac:dyDescent="0.25">
      <c r="A128" s="118"/>
      <c r="C128" s="50" t="str">
        <f t="shared" si="5"/>
        <v/>
      </c>
      <c r="D128" s="50" t="str">
        <f t="shared" si="6"/>
        <v/>
      </c>
      <c r="I128" s="70"/>
    </row>
    <row r="129" spans="1:9" s="50" customFormat="1" x14ac:dyDescent="0.25">
      <c r="A129" s="118"/>
      <c r="C129" s="50" t="str">
        <f t="shared" si="5"/>
        <v/>
      </c>
      <c r="D129" s="50" t="str">
        <f t="shared" si="6"/>
        <v/>
      </c>
      <c r="I129" s="70"/>
    </row>
    <row r="130" spans="1:9" s="50" customFormat="1" x14ac:dyDescent="0.25">
      <c r="A130" s="118"/>
      <c r="C130" s="50" t="str">
        <f t="shared" si="5"/>
        <v/>
      </c>
      <c r="D130" s="50" t="str">
        <f t="shared" si="6"/>
        <v/>
      </c>
      <c r="I130" s="70"/>
    </row>
    <row r="131" spans="1:9" s="50" customFormat="1" x14ac:dyDescent="0.25">
      <c r="A131" s="118"/>
      <c r="C131" s="50" t="str">
        <f t="shared" si="5"/>
        <v/>
      </c>
      <c r="D131" s="50" t="str">
        <f t="shared" si="6"/>
        <v/>
      </c>
      <c r="I131" s="70"/>
    </row>
    <row r="132" spans="1:9" s="50" customFormat="1" x14ac:dyDescent="0.25">
      <c r="A132" s="118"/>
      <c r="C132" s="50" t="str">
        <f t="shared" si="5"/>
        <v/>
      </c>
      <c r="D132" s="50" t="str">
        <f t="shared" si="6"/>
        <v/>
      </c>
      <c r="I132" s="70"/>
    </row>
    <row r="133" spans="1:9" s="50" customFormat="1" x14ac:dyDescent="0.25">
      <c r="A133" s="118"/>
      <c r="C133" s="50" t="str">
        <f t="shared" si="5"/>
        <v/>
      </c>
      <c r="D133" s="50" t="str">
        <f t="shared" si="6"/>
        <v/>
      </c>
      <c r="I133" s="70"/>
    </row>
    <row r="134" spans="1:9" s="50" customFormat="1" x14ac:dyDescent="0.25">
      <c r="A134" s="118"/>
      <c r="C134" s="50" t="str">
        <f t="shared" si="5"/>
        <v/>
      </c>
      <c r="D134" s="50" t="str">
        <f t="shared" si="6"/>
        <v/>
      </c>
      <c r="I134" s="70"/>
    </row>
    <row r="135" spans="1:9" s="50" customFormat="1" x14ac:dyDescent="0.25">
      <c r="A135" s="118"/>
      <c r="C135" s="50" t="str">
        <f t="shared" si="5"/>
        <v/>
      </c>
      <c r="D135" s="50" t="str">
        <f t="shared" si="6"/>
        <v/>
      </c>
      <c r="I135" s="70"/>
    </row>
    <row r="136" spans="1:9" s="50" customFormat="1" x14ac:dyDescent="0.25">
      <c r="A136" s="118"/>
      <c r="C136" s="50" t="str">
        <f t="shared" si="5"/>
        <v/>
      </c>
      <c r="D136" s="50" t="str">
        <f t="shared" si="6"/>
        <v/>
      </c>
      <c r="I136" s="70"/>
    </row>
    <row r="137" spans="1:9" s="50" customFormat="1" x14ac:dyDescent="0.25">
      <c r="A137" s="118"/>
      <c r="C137" s="50" t="str">
        <f t="shared" si="5"/>
        <v/>
      </c>
      <c r="D137" s="50" t="str">
        <f t="shared" si="6"/>
        <v/>
      </c>
      <c r="I137" s="70"/>
    </row>
    <row r="138" spans="1:9" s="50" customFormat="1" x14ac:dyDescent="0.25">
      <c r="A138" s="118"/>
      <c r="C138" s="50" t="str">
        <f t="shared" si="5"/>
        <v/>
      </c>
      <c r="D138" s="50" t="str">
        <f t="shared" si="6"/>
        <v/>
      </c>
      <c r="I138" s="70"/>
    </row>
    <row r="139" spans="1:9" s="50" customFormat="1" x14ac:dyDescent="0.25">
      <c r="A139" s="118"/>
      <c r="C139" s="50" t="str">
        <f t="shared" si="5"/>
        <v/>
      </c>
      <c r="D139" s="50" t="str">
        <f t="shared" si="6"/>
        <v/>
      </c>
      <c r="I139" s="70"/>
    </row>
    <row r="140" spans="1:9" s="50" customFormat="1" x14ac:dyDescent="0.25">
      <c r="A140" s="118"/>
      <c r="C140" s="50" t="str">
        <f t="shared" si="5"/>
        <v/>
      </c>
      <c r="D140" s="50" t="str">
        <f t="shared" si="6"/>
        <v/>
      </c>
      <c r="I140" s="70"/>
    </row>
    <row r="141" spans="1:9" s="50" customFormat="1" x14ac:dyDescent="0.25">
      <c r="A141" s="118"/>
      <c r="C141" s="50" t="str">
        <f t="shared" si="5"/>
        <v/>
      </c>
      <c r="D141" s="50" t="str">
        <f t="shared" si="6"/>
        <v/>
      </c>
      <c r="I141" s="70"/>
    </row>
    <row r="142" spans="1:9" s="50" customFormat="1" x14ac:dyDescent="0.25">
      <c r="A142" s="118"/>
      <c r="C142" s="50" t="str">
        <f t="shared" si="5"/>
        <v/>
      </c>
      <c r="D142" s="50" t="str">
        <f t="shared" si="6"/>
        <v/>
      </c>
      <c r="I142" s="70"/>
    </row>
    <row r="143" spans="1:9" s="50" customFormat="1" x14ac:dyDescent="0.25">
      <c r="A143" s="118"/>
      <c r="C143" s="50" t="str">
        <f t="shared" si="5"/>
        <v/>
      </c>
      <c r="D143" s="50" t="str">
        <f t="shared" si="6"/>
        <v/>
      </c>
      <c r="I143" s="70"/>
    </row>
    <row r="144" spans="1:9" s="50" customFormat="1" x14ac:dyDescent="0.25">
      <c r="A144" s="118"/>
      <c r="C144" s="50" t="str">
        <f t="shared" si="5"/>
        <v/>
      </c>
      <c r="D144" s="50" t="str">
        <f t="shared" si="6"/>
        <v/>
      </c>
      <c r="I144" s="70"/>
    </row>
    <row r="145" spans="1:9" s="50" customFormat="1" x14ac:dyDescent="0.25">
      <c r="A145" s="118"/>
      <c r="C145" s="50" t="str">
        <f t="shared" si="5"/>
        <v/>
      </c>
      <c r="D145" s="50" t="str">
        <f t="shared" si="6"/>
        <v/>
      </c>
      <c r="I145" s="70"/>
    </row>
    <row r="146" spans="1:9" s="50" customFormat="1" x14ac:dyDescent="0.25">
      <c r="A146" s="118"/>
      <c r="C146" s="50" t="str">
        <f t="shared" si="5"/>
        <v/>
      </c>
      <c r="D146" s="50" t="str">
        <f t="shared" si="6"/>
        <v/>
      </c>
      <c r="I146" s="70"/>
    </row>
    <row r="147" spans="1:9" s="50" customFormat="1" x14ac:dyDescent="0.25">
      <c r="A147" s="118"/>
      <c r="C147" s="50" t="str">
        <f t="shared" si="5"/>
        <v/>
      </c>
      <c r="D147" s="50" t="str">
        <f t="shared" si="6"/>
        <v/>
      </c>
      <c r="I147" s="70"/>
    </row>
    <row r="148" spans="1:9" s="50" customFormat="1" x14ac:dyDescent="0.25">
      <c r="A148" s="118"/>
      <c r="C148" s="50" t="str">
        <f t="shared" si="5"/>
        <v/>
      </c>
      <c r="D148" s="50" t="str">
        <f t="shared" si="6"/>
        <v/>
      </c>
      <c r="I148" s="70"/>
    </row>
    <row r="149" spans="1:9" s="50" customFormat="1" x14ac:dyDescent="0.25">
      <c r="A149" s="118"/>
      <c r="C149" s="50" t="str">
        <f t="shared" si="5"/>
        <v/>
      </c>
      <c r="D149" s="50" t="str">
        <f t="shared" ref="D149:D180" si="7">IF(A149&lt;&gt;"",VLOOKUP(A149,PRG_LKP,4,FALSE),IF(B149&lt;&gt;"",VLOOKUP(B149,PRG_LKP2,3,FALSE),IF(AND(A149="",B149="",C149&lt;&gt;""),"Non-Credit","")))</f>
        <v/>
      </c>
      <c r="I149" s="70"/>
    </row>
    <row r="150" spans="1:9" s="50" customFormat="1" x14ac:dyDescent="0.25">
      <c r="A150" s="118"/>
      <c r="C150" s="50" t="str">
        <f t="shared" ref="C150:C200" si="8">IF(A150&lt;&gt;"",VLOOKUP(A150,PRG_LKP,3,FALSE),IF(B150&lt;&gt;"",VLOOKUP(B150,PRG_LKP2,2,FALSE),""))</f>
        <v/>
      </c>
      <c r="D150" s="50" t="str">
        <f t="shared" si="7"/>
        <v/>
      </c>
      <c r="I150" s="70"/>
    </row>
    <row r="151" spans="1:9" s="50" customFormat="1" x14ac:dyDescent="0.25">
      <c r="A151" s="118"/>
      <c r="C151" s="50" t="str">
        <f t="shared" si="8"/>
        <v/>
      </c>
      <c r="D151" s="50" t="str">
        <f t="shared" si="7"/>
        <v/>
      </c>
      <c r="I151" s="70"/>
    </row>
    <row r="152" spans="1:9" s="50" customFormat="1" x14ac:dyDescent="0.25">
      <c r="A152" s="118"/>
      <c r="C152" s="50" t="str">
        <f t="shared" si="8"/>
        <v/>
      </c>
      <c r="D152" s="50" t="str">
        <f t="shared" si="7"/>
        <v/>
      </c>
      <c r="I152" s="70"/>
    </row>
    <row r="153" spans="1:9" s="50" customFormat="1" x14ac:dyDescent="0.25">
      <c r="A153" s="118"/>
      <c r="C153" s="50" t="str">
        <f t="shared" si="8"/>
        <v/>
      </c>
      <c r="D153" s="50" t="str">
        <f t="shared" si="7"/>
        <v/>
      </c>
      <c r="I153" s="70"/>
    </row>
    <row r="154" spans="1:9" s="50" customFormat="1" x14ac:dyDescent="0.25">
      <c r="A154" s="118"/>
      <c r="C154" s="50" t="str">
        <f t="shared" si="8"/>
        <v/>
      </c>
      <c r="D154" s="50" t="str">
        <f t="shared" si="7"/>
        <v/>
      </c>
      <c r="I154" s="70"/>
    </row>
    <row r="155" spans="1:9" s="50" customFormat="1" x14ac:dyDescent="0.25">
      <c r="A155" s="118"/>
      <c r="C155" s="50" t="str">
        <f t="shared" si="8"/>
        <v/>
      </c>
      <c r="D155" s="50" t="str">
        <f t="shared" si="7"/>
        <v/>
      </c>
      <c r="I155" s="70"/>
    </row>
    <row r="156" spans="1:9" s="50" customFormat="1" x14ac:dyDescent="0.25">
      <c r="A156" s="118"/>
      <c r="C156" s="50" t="str">
        <f t="shared" si="8"/>
        <v/>
      </c>
      <c r="D156" s="50" t="str">
        <f t="shared" si="7"/>
        <v/>
      </c>
      <c r="I156" s="70"/>
    </row>
    <row r="157" spans="1:9" s="50" customFormat="1" x14ac:dyDescent="0.25">
      <c r="A157" s="118"/>
      <c r="C157" s="50" t="str">
        <f t="shared" si="8"/>
        <v/>
      </c>
      <c r="D157" s="50" t="str">
        <f t="shared" si="7"/>
        <v/>
      </c>
      <c r="I157" s="70"/>
    </row>
    <row r="158" spans="1:9" s="50" customFormat="1" x14ac:dyDescent="0.25">
      <c r="A158" s="118"/>
      <c r="C158" s="50" t="str">
        <f t="shared" si="8"/>
        <v/>
      </c>
      <c r="D158" s="50" t="str">
        <f t="shared" si="7"/>
        <v/>
      </c>
      <c r="I158" s="70"/>
    </row>
    <row r="159" spans="1:9" s="50" customFormat="1" x14ac:dyDescent="0.25">
      <c r="A159" s="118"/>
      <c r="C159" s="50" t="str">
        <f t="shared" si="8"/>
        <v/>
      </c>
      <c r="D159" s="50" t="str">
        <f t="shared" si="7"/>
        <v/>
      </c>
      <c r="I159" s="70"/>
    </row>
    <row r="160" spans="1:9" s="50" customFormat="1" x14ac:dyDescent="0.25">
      <c r="A160" s="118"/>
      <c r="C160" s="50" t="str">
        <f t="shared" si="8"/>
        <v/>
      </c>
      <c r="D160" s="50" t="str">
        <f t="shared" si="7"/>
        <v/>
      </c>
      <c r="I160" s="70"/>
    </row>
    <row r="161" spans="1:9" s="50" customFormat="1" x14ac:dyDescent="0.25">
      <c r="A161" s="118"/>
      <c r="C161" s="50" t="str">
        <f t="shared" si="8"/>
        <v/>
      </c>
      <c r="D161" s="50" t="str">
        <f t="shared" si="7"/>
        <v/>
      </c>
      <c r="I161" s="70"/>
    </row>
    <row r="162" spans="1:9" s="50" customFormat="1" x14ac:dyDescent="0.25">
      <c r="A162" s="118"/>
      <c r="C162" s="50" t="str">
        <f t="shared" si="8"/>
        <v/>
      </c>
      <c r="D162" s="50" t="str">
        <f t="shared" si="7"/>
        <v/>
      </c>
      <c r="I162" s="70"/>
    </row>
    <row r="163" spans="1:9" s="50" customFormat="1" x14ac:dyDescent="0.25">
      <c r="A163" s="118"/>
      <c r="C163" s="50" t="str">
        <f t="shared" si="8"/>
        <v/>
      </c>
      <c r="D163" s="50" t="str">
        <f t="shared" si="7"/>
        <v/>
      </c>
      <c r="I163" s="70"/>
    </row>
    <row r="164" spans="1:9" s="50" customFormat="1" x14ac:dyDescent="0.25">
      <c r="A164" s="118"/>
      <c r="C164" s="50" t="str">
        <f t="shared" si="8"/>
        <v/>
      </c>
      <c r="D164" s="50" t="str">
        <f t="shared" si="7"/>
        <v/>
      </c>
      <c r="I164" s="70"/>
    </row>
    <row r="165" spans="1:9" s="50" customFormat="1" x14ac:dyDescent="0.25">
      <c r="A165" s="118"/>
      <c r="C165" s="50" t="str">
        <f t="shared" si="8"/>
        <v/>
      </c>
      <c r="D165" s="50" t="str">
        <f t="shared" si="7"/>
        <v/>
      </c>
      <c r="I165" s="70"/>
    </row>
    <row r="166" spans="1:9" s="50" customFormat="1" x14ac:dyDescent="0.25">
      <c r="A166" s="118"/>
      <c r="C166" s="50" t="str">
        <f t="shared" si="8"/>
        <v/>
      </c>
      <c r="D166" s="50" t="str">
        <f t="shared" si="7"/>
        <v/>
      </c>
      <c r="I166" s="70"/>
    </row>
    <row r="167" spans="1:9" s="50" customFormat="1" x14ac:dyDescent="0.25">
      <c r="A167" s="118"/>
      <c r="C167" s="50" t="str">
        <f t="shared" si="8"/>
        <v/>
      </c>
      <c r="D167" s="50" t="str">
        <f t="shared" si="7"/>
        <v/>
      </c>
      <c r="I167" s="70"/>
    </row>
    <row r="168" spans="1:9" s="50" customFormat="1" x14ac:dyDescent="0.25">
      <c r="A168" s="118"/>
      <c r="C168" s="50" t="str">
        <f t="shared" si="8"/>
        <v/>
      </c>
      <c r="D168" s="50" t="str">
        <f t="shared" si="7"/>
        <v/>
      </c>
      <c r="I168" s="70"/>
    </row>
    <row r="169" spans="1:9" s="50" customFormat="1" x14ac:dyDescent="0.25">
      <c r="A169" s="118"/>
      <c r="C169" s="50" t="str">
        <f t="shared" si="8"/>
        <v/>
      </c>
      <c r="D169" s="50" t="str">
        <f t="shared" si="7"/>
        <v/>
      </c>
      <c r="I169" s="70"/>
    </row>
    <row r="170" spans="1:9" s="50" customFormat="1" x14ac:dyDescent="0.25">
      <c r="A170" s="118"/>
      <c r="C170" s="50" t="str">
        <f t="shared" si="8"/>
        <v/>
      </c>
      <c r="D170" s="50" t="str">
        <f t="shared" si="7"/>
        <v/>
      </c>
      <c r="I170" s="70"/>
    </row>
    <row r="171" spans="1:9" s="50" customFormat="1" x14ac:dyDescent="0.25">
      <c r="A171" s="118"/>
      <c r="C171" s="50" t="str">
        <f t="shared" si="8"/>
        <v/>
      </c>
      <c r="D171" s="50" t="str">
        <f t="shared" si="7"/>
        <v/>
      </c>
      <c r="I171" s="70"/>
    </row>
    <row r="172" spans="1:9" s="50" customFormat="1" x14ac:dyDescent="0.25">
      <c r="A172" s="118"/>
      <c r="C172" s="50" t="str">
        <f t="shared" si="8"/>
        <v/>
      </c>
      <c r="D172" s="50" t="str">
        <f t="shared" si="7"/>
        <v/>
      </c>
      <c r="I172" s="70"/>
    </row>
    <row r="173" spans="1:9" s="50" customFormat="1" x14ac:dyDescent="0.25">
      <c r="A173" s="118"/>
      <c r="C173" s="50" t="str">
        <f t="shared" si="8"/>
        <v/>
      </c>
      <c r="D173" s="50" t="str">
        <f t="shared" si="7"/>
        <v/>
      </c>
      <c r="I173" s="70"/>
    </row>
    <row r="174" spans="1:9" s="50" customFormat="1" x14ac:dyDescent="0.25">
      <c r="A174" s="118"/>
      <c r="C174" s="50" t="str">
        <f t="shared" si="8"/>
        <v/>
      </c>
      <c r="D174" s="50" t="str">
        <f t="shared" si="7"/>
        <v/>
      </c>
      <c r="I174" s="70"/>
    </row>
    <row r="175" spans="1:9" s="50" customFormat="1" x14ac:dyDescent="0.25">
      <c r="A175" s="118"/>
      <c r="C175" s="50" t="str">
        <f t="shared" si="8"/>
        <v/>
      </c>
      <c r="D175" s="50" t="str">
        <f t="shared" si="7"/>
        <v/>
      </c>
      <c r="I175" s="70"/>
    </row>
    <row r="176" spans="1:9" s="50" customFormat="1" x14ac:dyDescent="0.25">
      <c r="A176" s="118"/>
      <c r="C176" s="50" t="str">
        <f t="shared" si="8"/>
        <v/>
      </c>
      <c r="D176" s="50" t="str">
        <f t="shared" si="7"/>
        <v/>
      </c>
      <c r="I176" s="70"/>
    </row>
    <row r="177" spans="1:9" s="50" customFormat="1" x14ac:dyDescent="0.25">
      <c r="A177" s="118"/>
      <c r="C177" s="50" t="str">
        <f t="shared" si="8"/>
        <v/>
      </c>
      <c r="D177" s="50" t="str">
        <f t="shared" si="7"/>
        <v/>
      </c>
      <c r="I177" s="70"/>
    </row>
    <row r="178" spans="1:9" s="50" customFormat="1" x14ac:dyDescent="0.25">
      <c r="A178" s="118"/>
      <c r="C178" s="50" t="str">
        <f t="shared" si="8"/>
        <v/>
      </c>
      <c r="D178" s="50" t="str">
        <f t="shared" si="7"/>
        <v/>
      </c>
      <c r="I178" s="70"/>
    </row>
    <row r="179" spans="1:9" s="50" customFormat="1" x14ac:dyDescent="0.25">
      <c r="A179" s="118"/>
      <c r="C179" s="50" t="str">
        <f t="shared" si="8"/>
        <v/>
      </c>
      <c r="D179" s="50" t="str">
        <f t="shared" si="7"/>
        <v/>
      </c>
      <c r="I179" s="70"/>
    </row>
    <row r="180" spans="1:9" s="50" customFormat="1" x14ac:dyDescent="0.25">
      <c r="A180" s="118"/>
      <c r="C180" s="50" t="str">
        <f t="shared" si="8"/>
        <v/>
      </c>
      <c r="D180" s="50" t="str">
        <f t="shared" si="7"/>
        <v/>
      </c>
      <c r="I180" s="70"/>
    </row>
    <row r="181" spans="1:9" s="50" customFormat="1" x14ac:dyDescent="0.25">
      <c r="A181" s="118"/>
      <c r="C181" s="50" t="str">
        <f t="shared" si="8"/>
        <v/>
      </c>
      <c r="D181" s="50" t="str">
        <f t="shared" ref="D181:D200" si="9">IF(A181&lt;&gt;"",VLOOKUP(A181,PRG_LKP,4,FALSE),IF(B181&lt;&gt;"",VLOOKUP(B181,PRG_LKP2,3,FALSE),IF(AND(A181="",B181="",C181&lt;&gt;""),"Non-Credit","")))</f>
        <v/>
      </c>
      <c r="I181" s="70"/>
    </row>
    <row r="182" spans="1:9" s="50" customFormat="1" x14ac:dyDescent="0.25">
      <c r="A182" s="118"/>
      <c r="C182" s="50" t="str">
        <f t="shared" si="8"/>
        <v/>
      </c>
      <c r="D182" s="50" t="str">
        <f t="shared" si="9"/>
        <v/>
      </c>
      <c r="I182" s="70"/>
    </row>
    <row r="183" spans="1:9" s="50" customFormat="1" x14ac:dyDescent="0.25">
      <c r="A183" s="118"/>
      <c r="C183" s="50" t="str">
        <f t="shared" si="8"/>
        <v/>
      </c>
      <c r="D183" s="50" t="str">
        <f t="shared" si="9"/>
        <v/>
      </c>
      <c r="I183" s="70"/>
    </row>
    <row r="184" spans="1:9" s="50" customFormat="1" x14ac:dyDescent="0.25">
      <c r="A184" s="118"/>
      <c r="C184" s="50" t="str">
        <f t="shared" si="8"/>
        <v/>
      </c>
      <c r="D184" s="50" t="str">
        <f t="shared" si="9"/>
        <v/>
      </c>
      <c r="I184" s="70"/>
    </row>
    <row r="185" spans="1:9" s="50" customFormat="1" x14ac:dyDescent="0.25">
      <c r="A185" s="118"/>
      <c r="C185" s="50" t="str">
        <f t="shared" si="8"/>
        <v/>
      </c>
      <c r="D185" s="50" t="str">
        <f t="shared" si="9"/>
        <v/>
      </c>
      <c r="I185" s="70"/>
    </row>
    <row r="186" spans="1:9" s="50" customFormat="1" x14ac:dyDescent="0.25">
      <c r="A186" s="118"/>
      <c r="C186" s="50" t="str">
        <f t="shared" si="8"/>
        <v/>
      </c>
      <c r="D186" s="50" t="str">
        <f t="shared" si="9"/>
        <v/>
      </c>
      <c r="I186" s="70"/>
    </row>
    <row r="187" spans="1:9" s="50" customFormat="1" x14ac:dyDescent="0.25">
      <c r="A187" s="118"/>
      <c r="C187" s="50" t="str">
        <f t="shared" si="8"/>
        <v/>
      </c>
      <c r="D187" s="50" t="str">
        <f t="shared" si="9"/>
        <v/>
      </c>
      <c r="I187" s="70"/>
    </row>
    <row r="188" spans="1:9" s="50" customFormat="1" x14ac:dyDescent="0.25">
      <c r="A188" s="118"/>
      <c r="C188" s="50" t="str">
        <f t="shared" si="8"/>
        <v/>
      </c>
      <c r="D188" s="50" t="str">
        <f t="shared" si="9"/>
        <v/>
      </c>
      <c r="I188" s="70"/>
    </row>
    <row r="189" spans="1:9" s="50" customFormat="1" x14ac:dyDescent="0.25">
      <c r="A189" s="118"/>
      <c r="C189" s="50" t="str">
        <f t="shared" si="8"/>
        <v/>
      </c>
      <c r="D189" s="50" t="str">
        <f t="shared" si="9"/>
        <v/>
      </c>
      <c r="I189" s="70"/>
    </row>
    <row r="190" spans="1:9" s="50" customFormat="1" x14ac:dyDescent="0.25">
      <c r="A190" s="118"/>
      <c r="C190" s="50" t="str">
        <f t="shared" si="8"/>
        <v/>
      </c>
      <c r="D190" s="50" t="str">
        <f t="shared" si="9"/>
        <v/>
      </c>
      <c r="I190" s="70"/>
    </row>
    <row r="191" spans="1:9" s="50" customFormat="1" x14ac:dyDescent="0.25">
      <c r="A191" s="118"/>
      <c r="C191" s="50" t="str">
        <f t="shared" si="8"/>
        <v/>
      </c>
      <c r="D191" s="50" t="str">
        <f t="shared" si="9"/>
        <v/>
      </c>
      <c r="I191" s="70"/>
    </row>
    <row r="192" spans="1:9" s="50" customFormat="1" x14ac:dyDescent="0.25">
      <c r="A192" s="118"/>
      <c r="C192" s="50" t="str">
        <f t="shared" si="8"/>
        <v/>
      </c>
      <c r="D192" s="50" t="str">
        <f t="shared" si="9"/>
        <v/>
      </c>
      <c r="I192" s="70"/>
    </row>
    <row r="193" spans="1:9" s="50" customFormat="1" x14ac:dyDescent="0.25">
      <c r="A193" s="118"/>
      <c r="C193" s="50" t="str">
        <f t="shared" si="8"/>
        <v/>
      </c>
      <c r="D193" s="50" t="str">
        <f t="shared" si="9"/>
        <v/>
      </c>
      <c r="I193" s="70"/>
    </row>
    <row r="194" spans="1:9" s="50" customFormat="1" x14ac:dyDescent="0.25">
      <c r="A194" s="118"/>
      <c r="C194" s="50" t="str">
        <f t="shared" si="8"/>
        <v/>
      </c>
      <c r="D194" s="50" t="str">
        <f t="shared" si="9"/>
        <v/>
      </c>
      <c r="I194" s="70"/>
    </row>
    <row r="195" spans="1:9" s="50" customFormat="1" x14ac:dyDescent="0.25">
      <c r="A195" s="118"/>
      <c r="C195" s="50" t="str">
        <f t="shared" si="8"/>
        <v/>
      </c>
      <c r="D195" s="50" t="str">
        <f t="shared" si="9"/>
        <v/>
      </c>
      <c r="I195" s="70"/>
    </row>
    <row r="196" spans="1:9" s="50" customFormat="1" x14ac:dyDescent="0.25">
      <c r="A196" s="118"/>
      <c r="C196" s="50" t="str">
        <f t="shared" si="8"/>
        <v/>
      </c>
      <c r="D196" s="50" t="str">
        <f t="shared" si="9"/>
        <v/>
      </c>
      <c r="I196" s="70"/>
    </row>
    <row r="197" spans="1:9" s="50" customFormat="1" x14ac:dyDescent="0.25">
      <c r="A197" s="118"/>
      <c r="C197" s="50" t="str">
        <f t="shared" si="8"/>
        <v/>
      </c>
      <c r="D197" s="50" t="str">
        <f t="shared" si="9"/>
        <v/>
      </c>
      <c r="I197" s="70"/>
    </row>
    <row r="198" spans="1:9" s="50" customFormat="1" x14ac:dyDescent="0.25">
      <c r="A198" s="118"/>
      <c r="C198" s="50" t="str">
        <f t="shared" si="8"/>
        <v/>
      </c>
      <c r="D198" s="50" t="str">
        <f t="shared" si="9"/>
        <v/>
      </c>
      <c r="I198" s="70"/>
    </row>
    <row r="199" spans="1:9" s="50" customFormat="1" x14ac:dyDescent="0.25">
      <c r="A199" s="118"/>
      <c r="C199" s="50" t="str">
        <f t="shared" si="8"/>
        <v/>
      </c>
      <c r="D199" s="50" t="str">
        <f t="shared" si="9"/>
        <v/>
      </c>
      <c r="I199" s="70"/>
    </row>
    <row r="200" spans="1:9" s="50" customFormat="1" x14ac:dyDescent="0.25">
      <c r="A200" s="118"/>
      <c r="C200" s="50" t="str">
        <f t="shared" si="8"/>
        <v/>
      </c>
      <c r="D200" s="50" t="str">
        <f t="shared" si="9"/>
        <v/>
      </c>
      <c r="I200" s="70"/>
    </row>
    <row r="201" spans="1:9" s="50" customFormat="1" x14ac:dyDescent="0.25">
      <c r="A201" s="118"/>
      <c r="I201" s="70"/>
    </row>
    <row r="202" spans="1:9" s="50" customFormat="1" x14ac:dyDescent="0.25">
      <c r="A202" s="119"/>
      <c r="I202" s="70"/>
    </row>
    <row r="203" spans="1:9" s="50" customFormat="1" x14ac:dyDescent="0.25">
      <c r="A203" s="119"/>
      <c r="I203" s="70"/>
    </row>
    <row r="204" spans="1:9" s="50" customFormat="1" x14ac:dyDescent="0.25">
      <c r="A204" s="119"/>
      <c r="I204" s="70"/>
    </row>
    <row r="205" spans="1:9" s="50" customFormat="1" x14ac:dyDescent="0.25">
      <c r="A205" s="119"/>
      <c r="I205" s="70"/>
    </row>
    <row r="206" spans="1:9" s="50" customFormat="1" x14ac:dyDescent="0.25">
      <c r="A206" s="119"/>
      <c r="I206" s="70"/>
    </row>
    <row r="207" spans="1:9" s="50" customFormat="1" x14ac:dyDescent="0.25">
      <c r="A207" s="119"/>
      <c r="I207" s="70"/>
    </row>
    <row r="208" spans="1:9" s="50" customFormat="1" x14ac:dyDescent="0.25">
      <c r="A208" s="119"/>
      <c r="I208" s="70"/>
    </row>
    <row r="209" spans="1:9" s="50" customFormat="1" x14ac:dyDescent="0.25">
      <c r="A209" s="119"/>
      <c r="I209" s="70"/>
    </row>
    <row r="210" spans="1:9" s="50" customFormat="1" x14ac:dyDescent="0.25">
      <c r="A210" s="119"/>
      <c r="I210" s="70"/>
    </row>
    <row r="211" spans="1:9" s="50" customFormat="1" x14ac:dyDescent="0.25">
      <c r="A211" s="119"/>
      <c r="I211" s="70"/>
    </row>
    <row r="212" spans="1:9" s="50" customFormat="1" x14ac:dyDescent="0.25">
      <c r="A212" s="119"/>
      <c r="I212" s="70"/>
    </row>
    <row r="213" spans="1:9" s="50" customFormat="1" x14ac:dyDescent="0.25">
      <c r="A213" s="119"/>
      <c r="I213" s="70"/>
    </row>
    <row r="214" spans="1:9" s="50" customFormat="1" x14ac:dyDescent="0.25">
      <c r="A214" s="119"/>
      <c r="I214" s="70"/>
    </row>
    <row r="215" spans="1:9" s="50" customFormat="1" x14ac:dyDescent="0.25">
      <c r="A215" s="119"/>
      <c r="I215" s="70"/>
    </row>
    <row r="216" spans="1:9" s="50" customFormat="1" x14ac:dyDescent="0.25">
      <c r="A216" s="119"/>
      <c r="I216" s="70"/>
    </row>
    <row r="217" spans="1:9" s="50" customFormat="1" x14ac:dyDescent="0.25">
      <c r="A217" s="119"/>
      <c r="I217" s="70"/>
    </row>
    <row r="218" spans="1:9" s="50" customFormat="1" x14ac:dyDescent="0.25">
      <c r="A218" s="119"/>
      <c r="I218" s="70"/>
    </row>
    <row r="219" spans="1:9" s="50" customFormat="1" x14ac:dyDescent="0.25">
      <c r="A219" s="119"/>
      <c r="I219" s="70"/>
    </row>
    <row r="220" spans="1:9" s="50" customFormat="1" x14ac:dyDescent="0.25">
      <c r="A220" s="119"/>
      <c r="I220" s="70"/>
    </row>
    <row r="221" spans="1:9" s="50" customFormat="1" x14ac:dyDescent="0.25">
      <c r="A221" s="119"/>
      <c r="I221" s="70"/>
    </row>
    <row r="222" spans="1:9" s="50" customFormat="1" x14ac:dyDescent="0.25">
      <c r="A222" s="119"/>
      <c r="I222" s="70"/>
    </row>
    <row r="223" spans="1:9" s="50" customFormat="1" x14ac:dyDescent="0.25">
      <c r="A223" s="119"/>
      <c r="I223" s="70"/>
    </row>
    <row r="224" spans="1:9" s="50" customFormat="1" x14ac:dyDescent="0.25">
      <c r="A224" s="119"/>
      <c r="I224" s="70"/>
    </row>
    <row r="225" spans="1:9" s="50" customFormat="1" x14ac:dyDescent="0.25">
      <c r="A225" s="119"/>
      <c r="I225" s="70"/>
    </row>
    <row r="226" spans="1:9" s="50" customFormat="1" x14ac:dyDescent="0.25">
      <c r="A226" s="119"/>
      <c r="I226" s="70"/>
    </row>
    <row r="227" spans="1:9" s="50" customFormat="1" x14ac:dyDescent="0.25">
      <c r="A227" s="119"/>
      <c r="I227" s="70"/>
    </row>
    <row r="228" spans="1:9" s="50" customFormat="1" x14ac:dyDescent="0.25">
      <c r="A228" s="119"/>
      <c r="I228" s="70"/>
    </row>
    <row r="229" spans="1:9" s="50" customFormat="1" x14ac:dyDescent="0.25">
      <c r="A229" s="119"/>
      <c r="I229" s="70"/>
    </row>
    <row r="230" spans="1:9" s="50" customFormat="1" x14ac:dyDescent="0.25">
      <c r="A230" s="119"/>
      <c r="I230" s="70"/>
    </row>
    <row r="231" spans="1:9" s="50" customFormat="1" x14ac:dyDescent="0.25">
      <c r="A231" s="119"/>
      <c r="I231" s="70"/>
    </row>
    <row r="232" spans="1:9" s="50" customFormat="1" x14ac:dyDescent="0.25">
      <c r="A232" s="119"/>
      <c r="I232" s="70"/>
    </row>
    <row r="233" spans="1:9" s="50" customFormat="1" x14ac:dyDescent="0.25">
      <c r="A233" s="119"/>
      <c r="I233" s="70"/>
    </row>
    <row r="234" spans="1:9" s="50" customFormat="1" x14ac:dyDescent="0.25">
      <c r="A234" s="119"/>
      <c r="I234" s="70"/>
    </row>
    <row r="235" spans="1:9" s="50" customFormat="1" x14ac:dyDescent="0.25">
      <c r="A235" s="119"/>
      <c r="I235" s="70"/>
    </row>
    <row r="236" spans="1:9" s="50" customFormat="1" x14ac:dyDescent="0.25">
      <c r="A236" s="119"/>
      <c r="I236" s="70"/>
    </row>
    <row r="237" spans="1:9" s="50" customFormat="1" x14ac:dyDescent="0.25">
      <c r="A237" s="119"/>
      <c r="I237" s="70"/>
    </row>
    <row r="238" spans="1:9" s="50" customFormat="1" x14ac:dyDescent="0.25">
      <c r="A238" s="119"/>
      <c r="I238" s="70"/>
    </row>
    <row r="239" spans="1:9" s="50" customFormat="1" x14ac:dyDescent="0.25">
      <c r="A239" s="119"/>
      <c r="I239" s="70"/>
    </row>
    <row r="240" spans="1:9" s="50" customFormat="1" x14ac:dyDescent="0.25">
      <c r="A240" s="119"/>
      <c r="I240" s="70"/>
    </row>
    <row r="241" spans="1:9" s="50" customFormat="1" x14ac:dyDescent="0.25">
      <c r="A241" s="119"/>
      <c r="I241" s="70"/>
    </row>
    <row r="242" spans="1:9" s="50" customFormat="1" x14ac:dyDescent="0.25">
      <c r="A242" s="119"/>
      <c r="I242" s="70"/>
    </row>
    <row r="243" spans="1:9" s="50" customFormat="1" x14ac:dyDescent="0.25">
      <c r="A243" s="119"/>
      <c r="I243" s="70"/>
    </row>
    <row r="244" spans="1:9" s="50" customFormat="1" x14ac:dyDescent="0.25">
      <c r="A244" s="119"/>
      <c r="I244" s="70"/>
    </row>
    <row r="245" spans="1:9" s="50" customFormat="1" x14ac:dyDescent="0.25">
      <c r="A245" s="119"/>
      <c r="I245" s="70"/>
    </row>
    <row r="246" spans="1:9" s="50" customFormat="1" x14ac:dyDescent="0.25">
      <c r="A246" s="119"/>
      <c r="I246" s="70"/>
    </row>
    <row r="247" spans="1:9" s="50" customFormat="1" x14ac:dyDescent="0.25">
      <c r="A247" s="119"/>
      <c r="I247" s="70"/>
    </row>
    <row r="248" spans="1:9" s="50" customFormat="1" x14ac:dyDescent="0.25">
      <c r="A248" s="119"/>
      <c r="I248" s="70"/>
    </row>
    <row r="249" spans="1:9" s="50" customFormat="1" x14ac:dyDescent="0.25">
      <c r="A249" s="119"/>
      <c r="I249" s="70"/>
    </row>
    <row r="250" spans="1:9" s="50" customFormat="1" x14ac:dyDescent="0.25">
      <c r="A250" s="119"/>
      <c r="I250" s="70"/>
    </row>
    <row r="251" spans="1:9" s="50" customFormat="1" x14ac:dyDescent="0.25">
      <c r="A251" s="119"/>
      <c r="I251" s="70"/>
    </row>
    <row r="252" spans="1:9" s="50" customFormat="1" x14ac:dyDescent="0.25">
      <c r="A252" s="119"/>
      <c r="I252" s="70"/>
    </row>
    <row r="253" spans="1:9" s="50" customFormat="1" x14ac:dyDescent="0.25">
      <c r="A253" s="119"/>
      <c r="I253" s="70"/>
    </row>
    <row r="254" spans="1:9" s="50" customFormat="1" x14ac:dyDescent="0.25">
      <c r="A254" s="119"/>
      <c r="I254" s="70"/>
    </row>
    <row r="255" spans="1:9" s="50" customFormat="1" x14ac:dyDescent="0.25">
      <c r="A255" s="119"/>
      <c r="I255" s="70"/>
    </row>
    <row r="256" spans="1:9" s="50" customFormat="1" x14ac:dyDescent="0.25">
      <c r="A256" s="119"/>
      <c r="I256" s="70"/>
    </row>
    <row r="257" spans="1:9" s="50" customFormat="1" x14ac:dyDescent="0.25">
      <c r="A257" s="119"/>
      <c r="I257" s="70"/>
    </row>
    <row r="258" spans="1:9" s="50" customFormat="1" x14ac:dyDescent="0.25">
      <c r="A258" s="119"/>
      <c r="I258" s="70"/>
    </row>
    <row r="259" spans="1:9" s="50" customFormat="1" x14ac:dyDescent="0.25">
      <c r="A259" s="119"/>
      <c r="I259" s="70"/>
    </row>
    <row r="260" spans="1:9" s="50" customFormat="1" x14ac:dyDescent="0.25">
      <c r="A260" s="119"/>
      <c r="I260" s="70"/>
    </row>
    <row r="261" spans="1:9" s="50" customFormat="1" x14ac:dyDescent="0.25">
      <c r="A261" s="119"/>
      <c r="I261" s="70"/>
    </row>
    <row r="262" spans="1:9" s="50" customFormat="1" x14ac:dyDescent="0.25">
      <c r="A262" s="119"/>
      <c r="I262" s="70"/>
    </row>
    <row r="263" spans="1:9" s="50" customFormat="1" x14ac:dyDescent="0.25">
      <c r="A263" s="119"/>
      <c r="I263" s="70"/>
    </row>
    <row r="264" spans="1:9" s="50" customFormat="1" x14ac:dyDescent="0.25">
      <c r="A264" s="119"/>
    </row>
    <row r="265" spans="1:9" s="50" customFormat="1" x14ac:dyDescent="0.25">
      <c r="A265" s="119"/>
    </row>
    <row r="266" spans="1:9" s="50" customFormat="1" x14ac:dyDescent="0.25">
      <c r="A266" s="119"/>
    </row>
    <row r="267" spans="1:9" s="50" customFormat="1" x14ac:dyDescent="0.25">
      <c r="A267" s="119"/>
    </row>
    <row r="268" spans="1:9" s="50" customFormat="1" x14ac:dyDescent="0.25">
      <c r="A268" s="119"/>
    </row>
    <row r="269" spans="1:9" s="50" customFormat="1" x14ac:dyDescent="0.25">
      <c r="A269" s="119"/>
    </row>
    <row r="270" spans="1:9" s="50" customFormat="1" x14ac:dyDescent="0.25">
      <c r="A270" s="119"/>
    </row>
    <row r="271" spans="1:9" s="50" customFormat="1" x14ac:dyDescent="0.25">
      <c r="A271" s="119"/>
    </row>
    <row r="272" spans="1:9" s="50" customFormat="1" x14ac:dyDescent="0.25">
      <c r="A272" s="119"/>
    </row>
    <row r="273" spans="1:1" s="50" customFormat="1" x14ac:dyDescent="0.25">
      <c r="A273" s="119"/>
    </row>
    <row r="274" spans="1:1" s="50" customFormat="1" x14ac:dyDescent="0.25">
      <c r="A274" s="119"/>
    </row>
    <row r="275" spans="1:1" s="50" customFormat="1" x14ac:dyDescent="0.25">
      <c r="A275" s="119"/>
    </row>
    <row r="276" spans="1:1" s="50" customFormat="1" x14ac:dyDescent="0.25">
      <c r="A276" s="119"/>
    </row>
    <row r="277" spans="1:1" s="50" customFormat="1" x14ac:dyDescent="0.25">
      <c r="A277" s="119"/>
    </row>
    <row r="278" spans="1:1" s="50" customFormat="1" x14ac:dyDescent="0.25">
      <c r="A278" s="119"/>
    </row>
    <row r="279" spans="1:1" s="50" customFormat="1" x14ac:dyDescent="0.25">
      <c r="A279" s="119"/>
    </row>
    <row r="280" spans="1:1" s="50" customFormat="1" x14ac:dyDescent="0.25">
      <c r="A280" s="119"/>
    </row>
    <row r="281" spans="1:1" s="50" customFormat="1" x14ac:dyDescent="0.25">
      <c r="A281" s="119"/>
    </row>
    <row r="282" spans="1:1" s="50" customFormat="1" x14ac:dyDescent="0.25">
      <c r="A282" s="119"/>
    </row>
    <row r="283" spans="1:1" s="50" customFormat="1" x14ac:dyDescent="0.25">
      <c r="A283" s="119"/>
    </row>
    <row r="284" spans="1:1" s="50" customFormat="1" x14ac:dyDescent="0.25">
      <c r="A284" s="119"/>
    </row>
    <row r="285" spans="1:1" s="50" customFormat="1" x14ac:dyDescent="0.25">
      <c r="A285" s="119"/>
    </row>
    <row r="286" spans="1:1" s="50" customFormat="1" x14ac:dyDescent="0.25">
      <c r="A286" s="119"/>
    </row>
    <row r="287" spans="1:1" s="50" customFormat="1" x14ac:dyDescent="0.25">
      <c r="A287" s="119"/>
    </row>
    <row r="288" spans="1:1" s="50" customFormat="1" x14ac:dyDescent="0.25">
      <c r="A288" s="119"/>
    </row>
    <row r="289" spans="1:1" s="50" customFormat="1" x14ac:dyDescent="0.25">
      <c r="A289" s="119"/>
    </row>
    <row r="290" spans="1:1" s="50" customFormat="1" x14ac:dyDescent="0.25">
      <c r="A290" s="119"/>
    </row>
    <row r="291" spans="1:1" s="50" customFormat="1" x14ac:dyDescent="0.25">
      <c r="A291" s="119"/>
    </row>
    <row r="292" spans="1:1" s="50" customFormat="1" x14ac:dyDescent="0.25">
      <c r="A292" s="119"/>
    </row>
    <row r="293" spans="1:1" s="50" customFormat="1" x14ac:dyDescent="0.25">
      <c r="A293" s="119"/>
    </row>
    <row r="294" spans="1:1" s="50" customFormat="1" x14ac:dyDescent="0.25">
      <c r="A294" s="119"/>
    </row>
    <row r="295" spans="1:1" s="50" customFormat="1" x14ac:dyDescent="0.25">
      <c r="A295" s="119"/>
    </row>
    <row r="296" spans="1:1" s="50" customFormat="1" x14ac:dyDescent="0.25">
      <c r="A296" s="119"/>
    </row>
    <row r="297" spans="1:1" s="50" customFormat="1" x14ac:dyDescent="0.25">
      <c r="A297" s="119"/>
    </row>
    <row r="298" spans="1:1" s="50" customFormat="1" x14ac:dyDescent="0.25">
      <c r="A298" s="119"/>
    </row>
    <row r="299" spans="1:1" s="50" customFormat="1" x14ac:dyDescent="0.25">
      <c r="A299" s="119"/>
    </row>
    <row r="300" spans="1:1" s="50" customFormat="1" x14ac:dyDescent="0.25">
      <c r="A300" s="119"/>
    </row>
    <row r="301" spans="1:1" s="50" customFormat="1" x14ac:dyDescent="0.25">
      <c r="A301" s="119"/>
    </row>
    <row r="302" spans="1:1" s="50" customFormat="1" x14ac:dyDescent="0.25">
      <c r="A302" s="119"/>
    </row>
    <row r="303" spans="1:1" s="50" customFormat="1" x14ac:dyDescent="0.25">
      <c r="A303" s="119"/>
    </row>
    <row r="304" spans="1:1" s="50" customFormat="1" x14ac:dyDescent="0.25">
      <c r="A304" s="119"/>
    </row>
    <row r="305" spans="1:1" s="50" customFormat="1" x14ac:dyDescent="0.25">
      <c r="A305" s="119"/>
    </row>
    <row r="306" spans="1:1" s="50" customFormat="1" x14ac:dyDescent="0.25">
      <c r="A306" s="119"/>
    </row>
    <row r="307" spans="1:1" s="50" customFormat="1" x14ac:dyDescent="0.25">
      <c r="A307" s="119"/>
    </row>
    <row r="308" spans="1:1" s="50" customFormat="1" x14ac:dyDescent="0.25">
      <c r="A308" s="119"/>
    </row>
    <row r="309" spans="1:1" s="50" customFormat="1" x14ac:dyDescent="0.25">
      <c r="A309" s="119"/>
    </row>
    <row r="310" spans="1:1" s="50" customFormat="1" x14ac:dyDescent="0.25">
      <c r="A310" s="119"/>
    </row>
    <row r="311" spans="1:1" s="50" customFormat="1" x14ac:dyDescent="0.25">
      <c r="A311" s="119"/>
    </row>
    <row r="312" spans="1:1" s="50" customFormat="1" x14ac:dyDescent="0.25">
      <c r="A312" s="119"/>
    </row>
    <row r="313" spans="1:1" s="50" customFormat="1" x14ac:dyDescent="0.25">
      <c r="A313" s="119"/>
    </row>
    <row r="314" spans="1:1" s="50" customFormat="1" x14ac:dyDescent="0.25">
      <c r="A314" s="119"/>
    </row>
    <row r="315" spans="1:1" s="50" customFormat="1" x14ac:dyDescent="0.25">
      <c r="A315" s="119"/>
    </row>
    <row r="316" spans="1:1" s="50" customFormat="1" x14ac:dyDescent="0.25">
      <c r="A316" s="119"/>
    </row>
    <row r="317" spans="1:1" s="50" customFormat="1" x14ac:dyDescent="0.25">
      <c r="A317" s="119"/>
    </row>
    <row r="318" spans="1:1" s="50" customFormat="1" x14ac:dyDescent="0.25">
      <c r="A318" s="119"/>
    </row>
    <row r="319" spans="1:1" s="50" customFormat="1" x14ac:dyDescent="0.25">
      <c r="A319" s="119"/>
    </row>
    <row r="320" spans="1:1" s="50" customFormat="1" x14ac:dyDescent="0.25">
      <c r="A320" s="119"/>
    </row>
    <row r="321" spans="1:1" s="50" customFormat="1" x14ac:dyDescent="0.25">
      <c r="A321" s="119"/>
    </row>
    <row r="322" spans="1:1" s="50" customFormat="1" x14ac:dyDescent="0.25">
      <c r="A322" s="119"/>
    </row>
    <row r="323" spans="1:1" s="50" customFormat="1" x14ac:dyDescent="0.25">
      <c r="A323" s="119"/>
    </row>
    <row r="324" spans="1:1" s="50" customFormat="1" x14ac:dyDescent="0.25">
      <c r="A324" s="119"/>
    </row>
    <row r="325" spans="1:1" s="50" customFormat="1" x14ac:dyDescent="0.25">
      <c r="A325" s="119"/>
    </row>
    <row r="326" spans="1:1" s="50" customFormat="1" x14ac:dyDescent="0.25">
      <c r="A326" s="119"/>
    </row>
    <row r="327" spans="1:1" s="50" customFormat="1" x14ac:dyDescent="0.25">
      <c r="A327" s="119"/>
    </row>
    <row r="328" spans="1:1" s="50" customFormat="1" x14ac:dyDescent="0.25">
      <c r="A328" s="119"/>
    </row>
    <row r="329" spans="1:1" s="50" customFormat="1" x14ac:dyDescent="0.25">
      <c r="A329" s="119"/>
    </row>
    <row r="330" spans="1:1" s="50" customFormat="1" x14ac:dyDescent="0.25">
      <c r="A330" s="119"/>
    </row>
    <row r="331" spans="1:1" s="50" customFormat="1" x14ac:dyDescent="0.25">
      <c r="A331" s="119"/>
    </row>
    <row r="332" spans="1:1" s="50" customFormat="1" x14ac:dyDescent="0.25">
      <c r="A332" s="119"/>
    </row>
    <row r="333" spans="1:1" s="50" customFormat="1" x14ac:dyDescent="0.25">
      <c r="A333" s="119"/>
    </row>
    <row r="334" spans="1:1" s="50" customFormat="1" x14ac:dyDescent="0.25">
      <c r="A334" s="119"/>
    </row>
    <row r="335" spans="1:1" s="50" customFormat="1" x14ac:dyDescent="0.25">
      <c r="A335" s="119"/>
    </row>
    <row r="336" spans="1:1" s="50" customFormat="1" x14ac:dyDescent="0.25">
      <c r="A336" s="119"/>
    </row>
    <row r="337" spans="1:1" s="50" customFormat="1" x14ac:dyDescent="0.25">
      <c r="A337" s="119"/>
    </row>
    <row r="338" spans="1:1" s="50" customFormat="1" x14ac:dyDescent="0.25">
      <c r="A338" s="119"/>
    </row>
    <row r="339" spans="1:1" s="50" customFormat="1" x14ac:dyDescent="0.25">
      <c r="A339" s="119"/>
    </row>
    <row r="340" spans="1:1" s="50" customFormat="1" x14ac:dyDescent="0.25">
      <c r="A340" s="119"/>
    </row>
    <row r="341" spans="1:1" s="50" customFormat="1" x14ac:dyDescent="0.25">
      <c r="A341" s="119"/>
    </row>
    <row r="342" spans="1:1" s="50" customFormat="1" x14ac:dyDescent="0.25">
      <c r="A342" s="119"/>
    </row>
    <row r="343" spans="1:1" s="50" customFormat="1" x14ac:dyDescent="0.25">
      <c r="A343" s="119"/>
    </row>
    <row r="344" spans="1:1" s="50" customFormat="1" x14ac:dyDescent="0.25">
      <c r="A344" s="119"/>
    </row>
    <row r="345" spans="1:1" s="50" customFormat="1" x14ac:dyDescent="0.25">
      <c r="A345" s="119"/>
    </row>
    <row r="346" spans="1:1" s="50" customFormat="1" x14ac:dyDescent="0.25">
      <c r="A346" s="119"/>
    </row>
    <row r="347" spans="1:1" s="50" customFormat="1" x14ac:dyDescent="0.25">
      <c r="A347" s="119"/>
    </row>
    <row r="348" spans="1:1" s="50" customFormat="1" x14ac:dyDescent="0.25">
      <c r="A348" s="119"/>
    </row>
    <row r="349" spans="1:1" s="50" customFormat="1" x14ac:dyDescent="0.25">
      <c r="A349" s="119"/>
    </row>
    <row r="350" spans="1:1" s="50" customFormat="1" x14ac:dyDescent="0.25">
      <c r="A350" s="119"/>
    </row>
    <row r="351" spans="1:1" s="50" customFormat="1" x14ac:dyDescent="0.25">
      <c r="A351" s="119"/>
    </row>
    <row r="352" spans="1:1" s="50" customFormat="1" x14ac:dyDescent="0.25">
      <c r="A352" s="119"/>
    </row>
    <row r="353" spans="1:1" s="50" customFormat="1" x14ac:dyDescent="0.25">
      <c r="A353" s="119"/>
    </row>
    <row r="354" spans="1:1" s="50" customFormat="1" x14ac:dyDescent="0.25">
      <c r="A354" s="119"/>
    </row>
    <row r="355" spans="1:1" s="50" customFormat="1" x14ac:dyDescent="0.25">
      <c r="A355" s="119"/>
    </row>
    <row r="356" spans="1:1" s="50" customFormat="1" x14ac:dyDescent="0.25">
      <c r="A356" s="119"/>
    </row>
    <row r="357" spans="1:1" s="50" customFormat="1" x14ac:dyDescent="0.25">
      <c r="A357" s="119"/>
    </row>
    <row r="358" spans="1:1" s="50" customFormat="1" x14ac:dyDescent="0.25">
      <c r="A358" s="119"/>
    </row>
    <row r="359" spans="1:1" s="50" customFormat="1" x14ac:dyDescent="0.25">
      <c r="A359" s="119"/>
    </row>
    <row r="360" spans="1:1" s="50" customFormat="1" x14ac:dyDescent="0.25">
      <c r="A360" s="119"/>
    </row>
    <row r="361" spans="1:1" s="50" customFormat="1" x14ac:dyDescent="0.25">
      <c r="A361" s="119"/>
    </row>
    <row r="362" spans="1:1" s="50" customFormat="1" x14ac:dyDescent="0.25">
      <c r="A362" s="119"/>
    </row>
    <row r="363" spans="1:1" s="50" customFormat="1" x14ac:dyDescent="0.25">
      <c r="A363" s="119"/>
    </row>
    <row r="364" spans="1:1" s="50" customFormat="1" x14ac:dyDescent="0.25">
      <c r="A364" s="119"/>
    </row>
    <row r="365" spans="1:1" s="50" customFormat="1" x14ac:dyDescent="0.25">
      <c r="A365" s="119"/>
    </row>
    <row r="366" spans="1:1" s="50" customFormat="1" x14ac:dyDescent="0.25">
      <c r="A366" s="119"/>
    </row>
    <row r="367" spans="1:1" s="50" customFormat="1" x14ac:dyDescent="0.25">
      <c r="A367" s="119"/>
    </row>
    <row r="368" spans="1:1" s="50" customFormat="1" x14ac:dyDescent="0.25">
      <c r="A368" s="119"/>
    </row>
    <row r="369" spans="1:1" s="50" customFormat="1" x14ac:dyDescent="0.25">
      <c r="A369" s="119"/>
    </row>
    <row r="370" spans="1:1" s="50" customFormat="1" x14ac:dyDescent="0.25">
      <c r="A370" s="119"/>
    </row>
    <row r="371" spans="1:1" s="50" customFormat="1" x14ac:dyDescent="0.25">
      <c r="A371" s="119"/>
    </row>
    <row r="372" spans="1:1" s="50" customFormat="1" x14ac:dyDescent="0.25">
      <c r="A372" s="119"/>
    </row>
    <row r="373" spans="1:1" s="50" customFormat="1" x14ac:dyDescent="0.25">
      <c r="A373" s="119"/>
    </row>
    <row r="374" spans="1:1" s="50" customFormat="1" x14ac:dyDescent="0.25">
      <c r="A374" s="119"/>
    </row>
    <row r="375" spans="1:1" s="50" customFormat="1" x14ac:dyDescent="0.25">
      <c r="A375" s="119"/>
    </row>
    <row r="376" spans="1:1" s="50" customFormat="1" x14ac:dyDescent="0.25">
      <c r="A376" s="119"/>
    </row>
    <row r="377" spans="1:1" s="50" customFormat="1" x14ac:dyDescent="0.25">
      <c r="A377" s="119"/>
    </row>
    <row r="378" spans="1:1" s="50" customFormat="1" x14ac:dyDescent="0.25">
      <c r="A378" s="119"/>
    </row>
    <row r="379" spans="1:1" s="50" customFormat="1" x14ac:dyDescent="0.25">
      <c r="A379" s="119"/>
    </row>
    <row r="380" spans="1:1" s="50" customFormat="1" x14ac:dyDescent="0.25">
      <c r="A380" s="119"/>
    </row>
    <row r="381" spans="1:1" s="50" customFormat="1" x14ac:dyDescent="0.25">
      <c r="A381" s="119"/>
    </row>
    <row r="382" spans="1:1" s="50" customFormat="1" x14ac:dyDescent="0.25">
      <c r="A382" s="119"/>
    </row>
    <row r="383" spans="1:1" s="50" customFormat="1" x14ac:dyDescent="0.25">
      <c r="A383" s="119"/>
    </row>
    <row r="384" spans="1:1" s="50" customFormat="1" x14ac:dyDescent="0.25">
      <c r="A384" s="119"/>
    </row>
    <row r="385" spans="1:1" s="50" customFormat="1" x14ac:dyDescent="0.25">
      <c r="A385" s="119"/>
    </row>
    <row r="386" spans="1:1" s="50" customFormat="1" x14ac:dyDescent="0.25">
      <c r="A386" s="119"/>
    </row>
    <row r="387" spans="1:1" s="50" customFormat="1" x14ac:dyDescent="0.25">
      <c r="A387" s="119"/>
    </row>
    <row r="388" spans="1:1" s="50" customFormat="1" x14ac:dyDescent="0.25">
      <c r="A388" s="119"/>
    </row>
    <row r="389" spans="1:1" s="50" customFormat="1" x14ac:dyDescent="0.25">
      <c r="A389" s="119"/>
    </row>
    <row r="390" spans="1:1" s="50" customFormat="1" x14ac:dyDescent="0.25">
      <c r="A390" s="119"/>
    </row>
    <row r="391" spans="1:1" s="50" customFormat="1" x14ac:dyDescent="0.25">
      <c r="A391" s="119"/>
    </row>
    <row r="392" spans="1:1" s="50" customFormat="1" x14ac:dyDescent="0.25">
      <c r="A392" s="119"/>
    </row>
    <row r="393" spans="1:1" s="50" customFormat="1" x14ac:dyDescent="0.25">
      <c r="A393" s="119"/>
    </row>
    <row r="394" spans="1:1" s="50" customFormat="1" x14ac:dyDescent="0.25">
      <c r="A394" s="119"/>
    </row>
    <row r="395" spans="1:1" s="50" customFormat="1" x14ac:dyDescent="0.25">
      <c r="A395" s="119"/>
    </row>
    <row r="396" spans="1:1" s="50" customFormat="1" x14ac:dyDescent="0.25">
      <c r="A396" s="119"/>
    </row>
    <row r="397" spans="1:1" s="50" customFormat="1" x14ac:dyDescent="0.25">
      <c r="A397" s="119"/>
    </row>
    <row r="398" spans="1:1" s="50" customFormat="1" x14ac:dyDescent="0.25">
      <c r="A398" s="119"/>
    </row>
    <row r="399" spans="1:1" s="50" customFormat="1" x14ac:dyDescent="0.25">
      <c r="A399" s="119"/>
    </row>
    <row r="400" spans="1:1" s="50" customFormat="1" x14ac:dyDescent="0.25">
      <c r="A400" s="119"/>
    </row>
    <row r="401" spans="1:1" s="50" customFormat="1" x14ac:dyDescent="0.25">
      <c r="A401" s="119"/>
    </row>
    <row r="402" spans="1:1" s="50" customFormat="1" x14ac:dyDescent="0.25">
      <c r="A402" s="119"/>
    </row>
    <row r="403" spans="1:1" s="50" customFormat="1" x14ac:dyDescent="0.25">
      <c r="A403" s="119"/>
    </row>
    <row r="404" spans="1:1" s="50" customFormat="1" x14ac:dyDescent="0.25">
      <c r="A404" s="119"/>
    </row>
    <row r="405" spans="1:1" s="50" customFormat="1" x14ac:dyDescent="0.25">
      <c r="A405" s="119"/>
    </row>
    <row r="406" spans="1:1" s="50" customFormat="1" x14ac:dyDescent="0.25">
      <c r="A406" s="119"/>
    </row>
    <row r="407" spans="1:1" s="50" customFormat="1" x14ac:dyDescent="0.25">
      <c r="A407" s="119"/>
    </row>
    <row r="408" spans="1:1" s="50" customFormat="1" x14ac:dyDescent="0.25">
      <c r="A408" s="119"/>
    </row>
    <row r="409" spans="1:1" s="50" customFormat="1" x14ac:dyDescent="0.25">
      <c r="A409" s="119"/>
    </row>
    <row r="410" spans="1:1" s="50" customFormat="1" x14ac:dyDescent="0.25">
      <c r="A410" s="119"/>
    </row>
    <row r="411" spans="1:1" s="50" customFormat="1" x14ac:dyDescent="0.25">
      <c r="A411" s="119"/>
    </row>
    <row r="412" spans="1:1" s="50" customFormat="1" x14ac:dyDescent="0.25">
      <c r="A412" s="119"/>
    </row>
    <row r="413" spans="1:1" s="50" customFormat="1" x14ac:dyDescent="0.25">
      <c r="A413" s="119"/>
    </row>
    <row r="414" spans="1:1" s="50" customFormat="1" x14ac:dyDescent="0.25">
      <c r="A414" s="119"/>
    </row>
    <row r="415" spans="1:1" s="50" customFormat="1" x14ac:dyDescent="0.25">
      <c r="A415" s="119"/>
    </row>
    <row r="416" spans="1:1" s="50" customFormat="1" x14ac:dyDescent="0.25">
      <c r="A416" s="119"/>
    </row>
    <row r="417" spans="1:1" s="50" customFormat="1" x14ac:dyDescent="0.25">
      <c r="A417" s="119"/>
    </row>
    <row r="418" spans="1:1" s="50" customFormat="1" x14ac:dyDescent="0.25">
      <c r="A418" s="119"/>
    </row>
    <row r="419" spans="1:1" s="50" customFormat="1" x14ac:dyDescent="0.25">
      <c r="A419" s="119"/>
    </row>
    <row r="420" spans="1:1" s="50" customFormat="1" x14ac:dyDescent="0.25">
      <c r="A420" s="119"/>
    </row>
    <row r="421" spans="1:1" s="50" customFormat="1" x14ac:dyDescent="0.25">
      <c r="A421" s="119"/>
    </row>
    <row r="422" spans="1:1" s="50" customFormat="1" x14ac:dyDescent="0.25">
      <c r="A422" s="119"/>
    </row>
    <row r="423" spans="1:1" s="50" customFormat="1" x14ac:dyDescent="0.25">
      <c r="A423" s="119"/>
    </row>
    <row r="424" spans="1:1" s="50" customFormat="1" x14ac:dyDescent="0.25">
      <c r="A424" s="119"/>
    </row>
    <row r="425" spans="1:1" s="50" customFormat="1" x14ac:dyDescent="0.25">
      <c r="A425" s="119"/>
    </row>
    <row r="426" spans="1:1" s="50" customFormat="1" x14ac:dyDescent="0.25">
      <c r="A426" s="119"/>
    </row>
    <row r="427" spans="1:1" s="50" customFormat="1" x14ac:dyDescent="0.25">
      <c r="A427" s="119"/>
    </row>
    <row r="428" spans="1:1" s="50" customFormat="1" x14ac:dyDescent="0.25">
      <c r="A428" s="119"/>
    </row>
    <row r="429" spans="1:1" s="50" customFormat="1" x14ac:dyDescent="0.25">
      <c r="A429" s="119"/>
    </row>
    <row r="430" spans="1:1" s="50" customFormat="1" x14ac:dyDescent="0.25">
      <c r="A430" s="119"/>
    </row>
    <row r="431" spans="1:1" s="50" customFormat="1" x14ac:dyDescent="0.25">
      <c r="A431" s="119"/>
    </row>
    <row r="432" spans="1:1" s="50" customFormat="1" x14ac:dyDescent="0.25">
      <c r="A432" s="119"/>
    </row>
    <row r="433" spans="1:1" s="50" customFormat="1" x14ac:dyDescent="0.25">
      <c r="A433" s="119"/>
    </row>
    <row r="434" spans="1:1" s="50" customFormat="1" x14ac:dyDescent="0.25">
      <c r="A434" s="119"/>
    </row>
    <row r="435" spans="1:1" s="50" customFormat="1" x14ac:dyDescent="0.25">
      <c r="A435" s="119"/>
    </row>
    <row r="436" spans="1:1" s="50" customFormat="1" x14ac:dyDescent="0.25">
      <c r="A436" s="119"/>
    </row>
    <row r="437" spans="1:1" s="50" customFormat="1" x14ac:dyDescent="0.25">
      <c r="A437" s="119"/>
    </row>
    <row r="438" spans="1:1" s="50" customFormat="1" x14ac:dyDescent="0.25">
      <c r="A438" s="119"/>
    </row>
    <row r="439" spans="1:1" s="50" customFormat="1" x14ac:dyDescent="0.25">
      <c r="A439" s="119"/>
    </row>
    <row r="440" spans="1:1" s="50" customFormat="1" x14ac:dyDescent="0.25">
      <c r="A440" s="119"/>
    </row>
    <row r="441" spans="1:1" s="50" customFormat="1" x14ac:dyDescent="0.25">
      <c r="A441" s="119"/>
    </row>
    <row r="442" spans="1:1" s="50" customFormat="1" x14ac:dyDescent="0.25">
      <c r="A442" s="119"/>
    </row>
    <row r="443" spans="1:1" s="50" customFormat="1" x14ac:dyDescent="0.25">
      <c r="A443" s="119"/>
    </row>
    <row r="444" spans="1:1" s="50" customFormat="1" x14ac:dyDescent="0.25">
      <c r="A444" s="119"/>
    </row>
    <row r="445" spans="1:1" s="50" customFormat="1" x14ac:dyDescent="0.25">
      <c r="A445" s="119"/>
    </row>
    <row r="446" spans="1:1" s="50" customFormat="1" x14ac:dyDescent="0.25">
      <c r="A446" s="119"/>
    </row>
    <row r="447" spans="1:1" s="50" customFormat="1" x14ac:dyDescent="0.25">
      <c r="A447" s="119"/>
    </row>
    <row r="448" spans="1:1" s="50" customFormat="1" x14ac:dyDescent="0.25">
      <c r="A448" s="119"/>
    </row>
    <row r="449" spans="1:1" s="50" customFormat="1" x14ac:dyDescent="0.25">
      <c r="A449" s="119"/>
    </row>
    <row r="450" spans="1:1" s="50" customFormat="1" x14ac:dyDescent="0.25">
      <c r="A450" s="119"/>
    </row>
    <row r="451" spans="1:1" s="50" customFormat="1" x14ac:dyDescent="0.25">
      <c r="A451" s="119"/>
    </row>
    <row r="452" spans="1:1" s="50" customFormat="1" x14ac:dyDescent="0.25">
      <c r="A452" s="119"/>
    </row>
    <row r="453" spans="1:1" s="50" customFormat="1" x14ac:dyDescent="0.25">
      <c r="A453" s="119"/>
    </row>
    <row r="454" spans="1:1" s="50" customFormat="1" x14ac:dyDescent="0.25">
      <c r="A454" s="119"/>
    </row>
    <row r="455" spans="1:1" s="50" customFormat="1" x14ac:dyDescent="0.25">
      <c r="A455" s="119"/>
    </row>
    <row r="456" spans="1:1" s="50" customFormat="1" x14ac:dyDescent="0.25">
      <c r="A456" s="119"/>
    </row>
    <row r="457" spans="1:1" s="50" customFormat="1" x14ac:dyDescent="0.25">
      <c r="A457" s="119"/>
    </row>
    <row r="458" spans="1:1" s="50" customFormat="1" x14ac:dyDescent="0.25">
      <c r="A458" s="119"/>
    </row>
    <row r="459" spans="1:1" s="50" customFormat="1" x14ac:dyDescent="0.25">
      <c r="A459" s="119"/>
    </row>
    <row r="460" spans="1:1" s="50" customFormat="1" x14ac:dyDescent="0.25">
      <c r="A460" s="119"/>
    </row>
    <row r="461" spans="1:1" s="50" customFormat="1" x14ac:dyDescent="0.25">
      <c r="A461" s="119"/>
    </row>
    <row r="462" spans="1:1" s="50" customFormat="1" x14ac:dyDescent="0.25">
      <c r="A462" s="119"/>
    </row>
    <row r="463" spans="1:1" s="50" customFormat="1" x14ac:dyDescent="0.25">
      <c r="A463" s="119"/>
    </row>
    <row r="464" spans="1:1" s="50" customFormat="1" x14ac:dyDescent="0.25">
      <c r="A464" s="119"/>
    </row>
    <row r="465" spans="1:1" s="50" customFormat="1" x14ac:dyDescent="0.25">
      <c r="A465" s="119"/>
    </row>
    <row r="466" spans="1:1" s="50" customFormat="1" x14ac:dyDescent="0.25">
      <c r="A466" s="119"/>
    </row>
    <row r="467" spans="1:1" s="50" customFormat="1" x14ac:dyDescent="0.25">
      <c r="A467" s="119"/>
    </row>
    <row r="468" spans="1:1" s="50" customFormat="1" x14ac:dyDescent="0.25">
      <c r="A468" s="119"/>
    </row>
    <row r="469" spans="1:1" s="50" customFormat="1" x14ac:dyDescent="0.25">
      <c r="A469" s="119"/>
    </row>
    <row r="470" spans="1:1" s="50" customFormat="1" x14ac:dyDescent="0.25">
      <c r="A470" s="119"/>
    </row>
    <row r="471" spans="1:1" s="50" customFormat="1" x14ac:dyDescent="0.25">
      <c r="A471" s="119"/>
    </row>
    <row r="472" spans="1:1" s="50" customFormat="1" x14ac:dyDescent="0.25">
      <c r="A472" s="119"/>
    </row>
    <row r="473" spans="1:1" s="50" customFormat="1" x14ac:dyDescent="0.25">
      <c r="A473" s="119"/>
    </row>
    <row r="474" spans="1:1" s="50" customFormat="1" x14ac:dyDescent="0.25">
      <c r="A474" s="119"/>
    </row>
    <row r="475" spans="1:1" s="50" customFormat="1" x14ac:dyDescent="0.25">
      <c r="A475" s="119"/>
    </row>
    <row r="476" spans="1:1" s="50" customFormat="1" x14ac:dyDescent="0.25">
      <c r="A476" s="119"/>
    </row>
    <row r="477" spans="1:1" s="50" customFormat="1" x14ac:dyDescent="0.25">
      <c r="A477" s="119"/>
    </row>
    <row r="478" spans="1:1" s="50" customFormat="1" x14ac:dyDescent="0.25">
      <c r="A478" s="119"/>
    </row>
    <row r="479" spans="1:1" s="50" customFormat="1" x14ac:dyDescent="0.25">
      <c r="A479" s="119"/>
    </row>
    <row r="480" spans="1:1" s="50" customFormat="1" x14ac:dyDescent="0.25">
      <c r="A480" s="119"/>
    </row>
    <row r="481" spans="1:1" s="50" customFormat="1" x14ac:dyDescent="0.25">
      <c r="A481" s="119"/>
    </row>
    <row r="482" spans="1:1" s="50" customFormat="1" x14ac:dyDescent="0.25">
      <c r="A482" s="119"/>
    </row>
    <row r="483" spans="1:1" s="50" customFormat="1" x14ac:dyDescent="0.25">
      <c r="A483" s="119"/>
    </row>
    <row r="484" spans="1:1" s="50" customFormat="1" x14ac:dyDescent="0.25">
      <c r="A484" s="119"/>
    </row>
    <row r="485" spans="1:1" s="50" customFormat="1" x14ac:dyDescent="0.25">
      <c r="A485" s="119"/>
    </row>
    <row r="486" spans="1:1" s="50" customFormat="1" x14ac:dyDescent="0.25">
      <c r="A486" s="119"/>
    </row>
    <row r="487" spans="1:1" s="50" customFormat="1" x14ac:dyDescent="0.25">
      <c r="A487" s="119"/>
    </row>
    <row r="488" spans="1:1" s="50" customFormat="1" x14ac:dyDescent="0.25">
      <c r="A488" s="119"/>
    </row>
    <row r="489" spans="1:1" s="50" customFormat="1" x14ac:dyDescent="0.25">
      <c r="A489" s="119"/>
    </row>
    <row r="490" spans="1:1" s="50" customFormat="1" x14ac:dyDescent="0.25">
      <c r="A490" s="119"/>
    </row>
    <row r="491" spans="1:1" s="50" customFormat="1" x14ac:dyDescent="0.25">
      <c r="A491" s="119"/>
    </row>
    <row r="492" spans="1:1" s="50" customFormat="1" x14ac:dyDescent="0.25">
      <c r="A492" s="119"/>
    </row>
    <row r="493" spans="1:1" s="50" customFormat="1" x14ac:dyDescent="0.25">
      <c r="A493" s="119"/>
    </row>
    <row r="494" spans="1:1" s="50" customFormat="1" x14ac:dyDescent="0.25">
      <c r="A494" s="119"/>
    </row>
    <row r="495" spans="1:1" s="50" customFormat="1" x14ac:dyDescent="0.25">
      <c r="A495" s="119"/>
    </row>
    <row r="496" spans="1:1" s="50" customFormat="1" x14ac:dyDescent="0.25">
      <c r="A496" s="119"/>
    </row>
    <row r="497" spans="1:1" s="50" customFormat="1" x14ac:dyDescent="0.25">
      <c r="A497" s="119"/>
    </row>
    <row r="498" spans="1:1" s="50" customFormat="1" x14ac:dyDescent="0.25">
      <c r="A498" s="119"/>
    </row>
    <row r="499" spans="1:1" s="50" customFormat="1" x14ac:dyDescent="0.25">
      <c r="A499" s="119"/>
    </row>
    <row r="500" spans="1:1" s="50" customFormat="1" x14ac:dyDescent="0.25">
      <c r="A500" s="119"/>
    </row>
    <row r="501" spans="1:1" s="50" customFormat="1" x14ac:dyDescent="0.25">
      <c r="A501" s="119"/>
    </row>
    <row r="502" spans="1:1" s="50" customFormat="1" x14ac:dyDescent="0.25">
      <c r="A502" s="119"/>
    </row>
    <row r="503" spans="1:1" s="50" customFormat="1" x14ac:dyDescent="0.25">
      <c r="A503" s="119"/>
    </row>
    <row r="504" spans="1:1" s="50" customFormat="1" x14ac:dyDescent="0.25">
      <c r="A504" s="119"/>
    </row>
    <row r="505" spans="1:1" s="50" customFormat="1" x14ac:dyDescent="0.25">
      <c r="A505" s="119"/>
    </row>
    <row r="506" spans="1:1" s="50" customFormat="1" x14ac:dyDescent="0.25">
      <c r="A506" s="119"/>
    </row>
    <row r="507" spans="1:1" s="50" customFormat="1" x14ac:dyDescent="0.25">
      <c r="A507" s="119"/>
    </row>
    <row r="508" spans="1:1" s="50" customFormat="1" x14ac:dyDescent="0.25">
      <c r="A508" s="119"/>
    </row>
    <row r="509" spans="1:1" s="50" customFormat="1" x14ac:dyDescent="0.25">
      <c r="A509" s="119"/>
    </row>
    <row r="510" spans="1:1" s="50" customFormat="1" x14ac:dyDescent="0.25">
      <c r="A510" s="119"/>
    </row>
    <row r="511" spans="1:1" s="50" customFormat="1" x14ac:dyDescent="0.25">
      <c r="A511" s="119"/>
    </row>
    <row r="512" spans="1:1" s="50" customFormat="1" x14ac:dyDescent="0.25">
      <c r="A512" s="119"/>
    </row>
    <row r="513" spans="1:1" s="50" customFormat="1" x14ac:dyDescent="0.25">
      <c r="A513" s="119"/>
    </row>
    <row r="514" spans="1:1" s="50" customFormat="1" x14ac:dyDescent="0.25">
      <c r="A514" s="119"/>
    </row>
    <row r="515" spans="1:1" s="50" customFormat="1" x14ac:dyDescent="0.25">
      <c r="A515" s="119"/>
    </row>
    <row r="516" spans="1:1" s="50" customFormat="1" x14ac:dyDescent="0.25">
      <c r="A516" s="119"/>
    </row>
    <row r="517" spans="1:1" s="50" customFormat="1" x14ac:dyDescent="0.25">
      <c r="A517" s="119"/>
    </row>
    <row r="518" spans="1:1" s="50" customFormat="1" x14ac:dyDescent="0.25">
      <c r="A518" s="119"/>
    </row>
    <row r="519" spans="1:1" s="50" customFormat="1" x14ac:dyDescent="0.25">
      <c r="A519" s="119"/>
    </row>
    <row r="520" spans="1:1" s="50" customFormat="1" x14ac:dyDescent="0.25">
      <c r="A520" s="119"/>
    </row>
    <row r="521" spans="1:1" s="50" customFormat="1" x14ac:dyDescent="0.25">
      <c r="A521" s="119"/>
    </row>
    <row r="522" spans="1:1" s="50" customFormat="1" x14ac:dyDescent="0.25">
      <c r="A522" s="119"/>
    </row>
    <row r="523" spans="1:1" s="50" customFormat="1" x14ac:dyDescent="0.25">
      <c r="A523" s="119"/>
    </row>
    <row r="524" spans="1:1" s="50" customFormat="1" x14ac:dyDescent="0.25">
      <c r="A524" s="119"/>
    </row>
    <row r="525" spans="1:1" s="50" customFormat="1" x14ac:dyDescent="0.25">
      <c r="A525" s="119"/>
    </row>
    <row r="526" spans="1:1" s="50" customFormat="1" x14ac:dyDescent="0.25">
      <c r="A526" s="119"/>
    </row>
    <row r="527" spans="1:1" s="50" customFormat="1" x14ac:dyDescent="0.25">
      <c r="A527" s="119"/>
    </row>
    <row r="528" spans="1:1" s="50" customFormat="1" x14ac:dyDescent="0.25">
      <c r="A528" s="119"/>
    </row>
    <row r="529" spans="1:1" s="50" customFormat="1" x14ac:dyDescent="0.25">
      <c r="A529" s="119"/>
    </row>
    <row r="530" spans="1:1" s="50" customFormat="1" x14ac:dyDescent="0.25">
      <c r="A530" s="119"/>
    </row>
    <row r="531" spans="1:1" s="50" customFormat="1" x14ac:dyDescent="0.25">
      <c r="A531" s="119"/>
    </row>
    <row r="532" spans="1:1" s="50" customFormat="1" x14ac:dyDescent="0.25">
      <c r="A532" s="119"/>
    </row>
    <row r="533" spans="1:1" s="50" customFormat="1" x14ac:dyDescent="0.25">
      <c r="A533" s="119"/>
    </row>
    <row r="534" spans="1:1" s="50" customFormat="1" x14ac:dyDescent="0.25">
      <c r="A534" s="119"/>
    </row>
    <row r="535" spans="1:1" s="50" customFormat="1" x14ac:dyDescent="0.25">
      <c r="A535" s="119"/>
    </row>
    <row r="536" spans="1:1" s="50" customFormat="1" x14ac:dyDescent="0.25">
      <c r="A536" s="119"/>
    </row>
    <row r="537" spans="1:1" s="50" customFormat="1" x14ac:dyDescent="0.25">
      <c r="A537" s="119"/>
    </row>
    <row r="538" spans="1:1" s="50" customFormat="1" x14ac:dyDescent="0.25">
      <c r="A538" s="119"/>
    </row>
    <row r="539" spans="1:1" s="50" customFormat="1" x14ac:dyDescent="0.25">
      <c r="A539" s="119"/>
    </row>
    <row r="540" spans="1:1" s="50" customFormat="1" x14ac:dyDescent="0.25">
      <c r="A540" s="119"/>
    </row>
    <row r="541" spans="1:1" s="50" customFormat="1" x14ac:dyDescent="0.25">
      <c r="A541" s="119"/>
    </row>
    <row r="542" spans="1:1" s="50" customFormat="1" x14ac:dyDescent="0.25">
      <c r="A542" s="119"/>
    </row>
    <row r="543" spans="1:1" s="50" customFormat="1" x14ac:dyDescent="0.25">
      <c r="A543" s="119"/>
    </row>
    <row r="544" spans="1:1" s="50" customFormat="1" x14ac:dyDescent="0.25">
      <c r="A544" s="119"/>
    </row>
    <row r="545" spans="1:1" s="50" customFormat="1" x14ac:dyDescent="0.25">
      <c r="A545" s="119"/>
    </row>
    <row r="546" spans="1:1" s="50" customFormat="1" x14ac:dyDescent="0.25">
      <c r="A546" s="119"/>
    </row>
    <row r="547" spans="1:1" s="50" customFormat="1" x14ac:dyDescent="0.25">
      <c r="A547" s="119"/>
    </row>
    <row r="548" spans="1:1" s="50" customFormat="1" x14ac:dyDescent="0.25">
      <c r="A548" s="119"/>
    </row>
    <row r="549" spans="1:1" s="50" customFormat="1" x14ac:dyDescent="0.25">
      <c r="A549" s="119"/>
    </row>
    <row r="550" spans="1:1" s="50" customFormat="1" x14ac:dyDescent="0.25">
      <c r="A550" s="119"/>
    </row>
    <row r="551" spans="1:1" s="50" customFormat="1" x14ac:dyDescent="0.25">
      <c r="A551" s="119"/>
    </row>
    <row r="552" spans="1:1" s="50" customFormat="1" x14ac:dyDescent="0.25">
      <c r="A552" s="119"/>
    </row>
    <row r="553" spans="1:1" s="50" customFormat="1" x14ac:dyDescent="0.25">
      <c r="A553" s="119"/>
    </row>
    <row r="554" spans="1:1" s="50" customFormat="1" x14ac:dyDescent="0.25">
      <c r="A554" s="119"/>
    </row>
    <row r="555" spans="1:1" s="50" customFormat="1" x14ac:dyDescent="0.25">
      <c r="A555" s="119"/>
    </row>
    <row r="556" spans="1:1" s="50" customFormat="1" x14ac:dyDescent="0.25">
      <c r="A556" s="119"/>
    </row>
    <row r="557" spans="1:1" s="50" customFormat="1" x14ac:dyDescent="0.25">
      <c r="A557" s="119"/>
    </row>
    <row r="558" spans="1:1" s="50" customFormat="1" x14ac:dyDescent="0.25">
      <c r="A558" s="119"/>
    </row>
    <row r="559" spans="1:1" s="50" customFormat="1" x14ac:dyDescent="0.25">
      <c r="A559" s="119"/>
    </row>
    <row r="560" spans="1:1" s="50" customFormat="1" x14ac:dyDescent="0.25">
      <c r="A560" s="119"/>
    </row>
    <row r="561" spans="1:13" s="50" customFormat="1" x14ac:dyDescent="0.25">
      <c r="A561" s="119"/>
    </row>
    <row r="562" spans="1:13" s="50" customFormat="1" x14ac:dyDescent="0.25">
      <c r="A562" s="119"/>
    </row>
    <row r="563" spans="1:13" s="50" customFormat="1" x14ac:dyDescent="0.25">
      <c r="A563" s="119"/>
    </row>
    <row r="564" spans="1:13" s="50" customFormat="1" x14ac:dyDescent="0.25">
      <c r="A564" s="119"/>
    </row>
    <row r="565" spans="1:13" s="50" customFormat="1" x14ac:dyDescent="0.25">
      <c r="A565" s="119"/>
    </row>
    <row r="566" spans="1:13" s="50" customFormat="1" x14ac:dyDescent="0.25">
      <c r="A566" s="119"/>
    </row>
    <row r="567" spans="1:13" s="50" customFormat="1" x14ac:dyDescent="0.25">
      <c r="A567" s="119"/>
    </row>
    <row r="568" spans="1:13" s="50" customFormat="1" x14ac:dyDescent="0.25">
      <c r="A568" s="119"/>
    </row>
    <row r="569" spans="1:13" s="50" customFormat="1" x14ac:dyDescent="0.25">
      <c r="A569" s="119"/>
    </row>
    <row r="570" spans="1:13" s="50" customFormat="1" x14ac:dyDescent="0.25">
      <c r="A570" s="119"/>
    </row>
    <row r="571" spans="1:13" s="50" customFormat="1" x14ac:dyDescent="0.25">
      <c r="A571" s="119"/>
    </row>
    <row r="572" spans="1:13" s="50" customFormat="1" x14ac:dyDescent="0.25">
      <c r="A572" s="119"/>
    </row>
    <row r="573" spans="1:13" s="50" customFormat="1" x14ac:dyDescent="0.25">
      <c r="A573" s="119"/>
    </row>
    <row r="574" spans="1:13" s="50" customFormat="1" x14ac:dyDescent="0.25">
      <c r="A574" s="119"/>
    </row>
    <row r="575" spans="1:13" s="50" customFormat="1" x14ac:dyDescent="0.25">
      <c r="A575" s="119"/>
    </row>
    <row r="576" spans="1:13" x14ac:dyDescent="0.25">
      <c r="A576" s="119"/>
      <c r="B576" s="50"/>
      <c r="C576" s="50"/>
      <c r="D576" s="50"/>
      <c r="E576" s="50"/>
      <c r="F576" s="50"/>
      <c r="G576" s="50"/>
      <c r="H576" s="50"/>
      <c r="I576" s="50"/>
      <c r="J576" s="50"/>
      <c r="K576" s="50"/>
      <c r="L576" s="50"/>
      <c r="M576" s="50"/>
    </row>
    <row r="577" spans="1:13" x14ac:dyDescent="0.25">
      <c r="A577" s="119"/>
      <c r="B577" s="50"/>
      <c r="C577" s="50"/>
      <c r="D577" s="50"/>
      <c r="E577" s="50"/>
      <c r="F577" s="50"/>
      <c r="G577" s="50"/>
      <c r="H577" s="50"/>
      <c r="I577" s="50"/>
      <c r="J577" s="50"/>
      <c r="K577" s="50"/>
      <c r="L577" s="50"/>
      <c r="M577" s="50"/>
    </row>
    <row r="578" spans="1:13" x14ac:dyDescent="0.25">
      <c r="A578" s="119"/>
      <c r="B578" s="50"/>
      <c r="C578" s="50"/>
      <c r="D578" s="50"/>
      <c r="E578" s="50"/>
      <c r="F578" s="50"/>
      <c r="G578" s="50"/>
      <c r="H578" s="50"/>
      <c r="I578" s="50"/>
      <c r="J578" s="50"/>
      <c r="K578" s="50"/>
      <c r="L578" s="50"/>
      <c r="M578" s="50"/>
    </row>
    <row r="579" spans="1:13" x14ac:dyDescent="0.25">
      <c r="A579" s="119"/>
      <c r="B579" s="50"/>
      <c r="C579" s="50"/>
      <c r="D579" s="50"/>
      <c r="E579" s="50"/>
      <c r="F579" s="50"/>
      <c r="G579" s="50"/>
      <c r="H579" s="50"/>
      <c r="I579" s="50"/>
      <c r="J579" s="50"/>
      <c r="K579" s="50"/>
      <c r="L579" s="50"/>
      <c r="M579" s="50"/>
    </row>
    <row r="580" spans="1:13" x14ac:dyDescent="0.25">
      <c r="A580" s="119"/>
      <c r="B580" s="50"/>
      <c r="C580" s="50"/>
      <c r="D580" s="50"/>
      <c r="E580" s="50"/>
      <c r="F580" s="50"/>
      <c r="G580" s="50"/>
      <c r="H580" s="50"/>
      <c r="I580" s="50"/>
      <c r="J580" s="50"/>
      <c r="K580" s="50"/>
      <c r="L580" s="50"/>
      <c r="M580" s="50"/>
    </row>
    <row r="581" spans="1:13" x14ac:dyDescent="0.25">
      <c r="A581" s="119"/>
      <c r="B581" s="50"/>
      <c r="C581" s="50"/>
      <c r="D581" s="50"/>
      <c r="E581" s="50"/>
      <c r="F581" s="50"/>
      <c r="G581" s="50"/>
      <c r="H581" s="50"/>
      <c r="I581" s="50"/>
      <c r="J581" s="50"/>
      <c r="K581" s="50"/>
      <c r="L581" s="50"/>
      <c r="M581" s="50"/>
    </row>
    <row r="582" spans="1:13" x14ac:dyDescent="0.25">
      <c r="A582" s="119"/>
      <c r="B582" s="50"/>
      <c r="C582" s="50"/>
      <c r="D582" s="50"/>
      <c r="E582" s="50"/>
      <c r="F582" s="50"/>
      <c r="G582" s="50"/>
      <c r="H582" s="50"/>
      <c r="I582" s="50"/>
      <c r="J582" s="50"/>
      <c r="K582" s="50"/>
      <c r="L582" s="50"/>
      <c r="M582" s="50"/>
    </row>
    <row r="583" spans="1:13" x14ac:dyDescent="0.25">
      <c r="A583" s="119"/>
      <c r="B583" s="50"/>
      <c r="C583" s="50"/>
      <c r="D583" s="50"/>
      <c r="E583" s="50"/>
      <c r="F583" s="50"/>
      <c r="G583" s="50"/>
      <c r="H583" s="50"/>
      <c r="I583" s="50"/>
      <c r="J583" s="50"/>
      <c r="K583" s="50"/>
      <c r="L583" s="50"/>
      <c r="M583" s="50"/>
    </row>
    <row r="584" spans="1:13" x14ac:dyDescent="0.25">
      <c r="A584" s="119"/>
      <c r="B584" s="50"/>
      <c r="C584" s="50"/>
      <c r="D584" s="50"/>
      <c r="E584" s="50"/>
      <c r="F584" s="50"/>
      <c r="G584" s="50"/>
      <c r="H584" s="50"/>
      <c r="I584" s="50"/>
      <c r="J584" s="50"/>
      <c r="K584" s="50"/>
      <c r="L584" s="50"/>
      <c r="M584" s="50"/>
    </row>
    <row r="585" spans="1:13" x14ac:dyDescent="0.25">
      <c r="A585" s="119"/>
      <c r="B585" s="50"/>
      <c r="C585" s="50"/>
      <c r="D585" s="50"/>
      <c r="E585" s="50"/>
      <c r="F585" s="50"/>
      <c r="G585" s="50"/>
      <c r="H585" s="50"/>
      <c r="I585" s="50"/>
      <c r="J585" s="50"/>
      <c r="K585" s="50"/>
      <c r="L585" s="50"/>
      <c r="M585" s="50"/>
    </row>
    <row r="586" spans="1:13" x14ac:dyDescent="0.25">
      <c r="A586" s="119"/>
      <c r="B586" s="50"/>
      <c r="C586" s="50"/>
      <c r="D586" s="50"/>
      <c r="E586" s="50"/>
      <c r="F586" s="50"/>
      <c r="G586" s="50"/>
      <c r="H586" s="50"/>
      <c r="I586" s="50"/>
      <c r="J586" s="50"/>
      <c r="K586" s="50"/>
      <c r="L586" s="50"/>
      <c r="M586" s="50"/>
    </row>
    <row r="587" spans="1:13" x14ac:dyDescent="0.25">
      <c r="A587" s="119"/>
      <c r="B587" s="50"/>
      <c r="C587" s="50"/>
      <c r="D587" s="50"/>
      <c r="E587" s="50"/>
      <c r="F587" s="50"/>
      <c r="G587" s="50"/>
      <c r="H587" s="50"/>
      <c r="I587" s="50"/>
      <c r="J587" s="50"/>
      <c r="K587" s="50"/>
      <c r="L587" s="50"/>
      <c r="M587" s="50"/>
    </row>
    <row r="588" spans="1:13" x14ac:dyDescent="0.25">
      <c r="A588" s="119"/>
      <c r="B588" s="50"/>
      <c r="C588" s="50"/>
      <c r="D588" s="50"/>
      <c r="E588" s="50"/>
      <c r="F588" s="50"/>
      <c r="G588" s="50"/>
      <c r="H588" s="50"/>
      <c r="I588" s="50"/>
      <c r="J588" s="50"/>
      <c r="K588" s="50"/>
      <c r="L588" s="50"/>
      <c r="M588" s="50"/>
    </row>
    <row r="589" spans="1:13" x14ac:dyDescent="0.25">
      <c r="A589" s="119"/>
      <c r="B589" s="50"/>
      <c r="C589" s="50"/>
      <c r="D589" s="50"/>
      <c r="E589" s="50"/>
      <c r="F589" s="50"/>
      <c r="G589" s="50"/>
      <c r="H589" s="50"/>
      <c r="I589" s="50"/>
      <c r="J589" s="50"/>
      <c r="K589" s="50"/>
      <c r="L589" s="50"/>
      <c r="M589" s="50"/>
    </row>
    <row r="590" spans="1:13" x14ac:dyDescent="0.25">
      <c r="A590" s="119"/>
      <c r="B590" s="50"/>
      <c r="C590" s="50"/>
      <c r="D590" s="50"/>
      <c r="E590" s="50"/>
      <c r="F590" s="50"/>
      <c r="G590" s="50"/>
      <c r="H590" s="50"/>
      <c r="I590" s="50"/>
      <c r="J590" s="50"/>
      <c r="K590" s="50"/>
      <c r="L590" s="50"/>
      <c r="M590" s="50"/>
    </row>
    <row r="591" spans="1:13" x14ac:dyDescent="0.25">
      <c r="A591" s="119"/>
      <c r="B591" s="50"/>
      <c r="C591" s="50"/>
      <c r="D591" s="50"/>
      <c r="E591" s="50"/>
      <c r="F591" s="50"/>
      <c r="G591" s="50"/>
      <c r="H591" s="50"/>
      <c r="I591" s="50"/>
      <c r="J591" s="50"/>
      <c r="K591" s="50"/>
      <c r="L591" s="50"/>
      <c r="M591" s="50"/>
    </row>
    <row r="592" spans="1:13" x14ac:dyDescent="0.25">
      <c r="A592" s="119"/>
      <c r="B592" s="50"/>
      <c r="C592" s="50"/>
      <c r="D592" s="50"/>
      <c r="E592" s="50"/>
      <c r="F592" s="50"/>
      <c r="G592" s="50"/>
      <c r="H592" s="50"/>
      <c r="I592" s="50"/>
      <c r="J592" s="50"/>
      <c r="K592" s="50"/>
      <c r="L592" s="50"/>
      <c r="M592" s="50"/>
    </row>
    <row r="593" spans="1:13" x14ac:dyDescent="0.25">
      <c r="A593" s="119"/>
      <c r="B593" s="50"/>
      <c r="C593" s="50"/>
      <c r="D593" s="50"/>
      <c r="E593" s="50"/>
      <c r="F593" s="50"/>
      <c r="G593" s="50"/>
      <c r="H593" s="50"/>
      <c r="I593" s="50"/>
      <c r="J593" s="50"/>
      <c r="K593" s="50"/>
      <c r="L593" s="50"/>
      <c r="M593" s="50"/>
    </row>
    <row r="594" spans="1:13" x14ac:dyDescent="0.25">
      <c r="A594" s="119"/>
      <c r="B594" s="50"/>
      <c r="C594" s="50"/>
      <c r="D594" s="50"/>
      <c r="E594" s="50"/>
      <c r="F594" s="50"/>
      <c r="G594" s="50"/>
      <c r="H594" s="50"/>
      <c r="I594" s="50"/>
      <c r="J594" s="50"/>
      <c r="K594" s="50"/>
      <c r="L594" s="50"/>
      <c r="M594" s="50"/>
    </row>
    <row r="595" spans="1:13" x14ac:dyDescent="0.25">
      <c r="A595" s="119"/>
      <c r="B595" s="50"/>
      <c r="C595" s="50"/>
      <c r="D595" s="50"/>
      <c r="E595" s="50"/>
      <c r="F595" s="50"/>
      <c r="G595" s="50"/>
      <c r="H595" s="50"/>
      <c r="I595" s="50"/>
      <c r="J595" s="50"/>
      <c r="K595" s="50"/>
      <c r="L595" s="50"/>
      <c r="M595" s="50"/>
    </row>
    <row r="596" spans="1:13" x14ac:dyDescent="0.25">
      <c r="A596" s="119"/>
      <c r="B596" s="50"/>
      <c r="C596" s="50"/>
      <c r="D596" s="50"/>
      <c r="E596" s="50"/>
      <c r="F596" s="50"/>
      <c r="G596" s="50"/>
      <c r="H596" s="50"/>
      <c r="I596" s="50"/>
      <c r="J596" s="50"/>
      <c r="K596" s="50"/>
      <c r="L596" s="50"/>
      <c r="M596" s="50"/>
    </row>
    <row r="597" spans="1:13" x14ac:dyDescent="0.25">
      <c r="A597" s="119"/>
      <c r="B597" s="50"/>
      <c r="C597" s="50"/>
      <c r="D597" s="50"/>
      <c r="E597" s="50"/>
      <c r="F597" s="50"/>
      <c r="G597" s="50"/>
      <c r="H597" s="50"/>
      <c r="I597" s="50"/>
      <c r="J597" s="50"/>
      <c r="K597" s="50"/>
      <c r="L597" s="50"/>
      <c r="M597" s="50"/>
    </row>
    <row r="598" spans="1:13" x14ac:dyDescent="0.25">
      <c r="A598" s="119"/>
      <c r="B598" s="50"/>
      <c r="C598" s="50"/>
      <c r="D598" s="50"/>
      <c r="E598" s="50"/>
      <c r="F598" s="50"/>
      <c r="G598" s="50"/>
      <c r="H598" s="50"/>
      <c r="I598" s="50"/>
      <c r="J598" s="50"/>
      <c r="K598" s="50"/>
      <c r="L598" s="50"/>
      <c r="M598" s="50"/>
    </row>
    <row r="599" spans="1:13" x14ac:dyDescent="0.25">
      <c r="A599" s="119"/>
      <c r="B599" s="50"/>
      <c r="C599" s="50"/>
      <c r="D599" s="50"/>
      <c r="E599" s="50"/>
      <c r="F599" s="50"/>
      <c r="G599" s="50"/>
      <c r="H599" s="50"/>
      <c r="I599" s="50"/>
      <c r="J599" s="50"/>
      <c r="K599" s="50"/>
      <c r="L599" s="50"/>
      <c r="M599" s="50"/>
    </row>
    <row r="600" spans="1:13" x14ac:dyDescent="0.25">
      <c r="A600" s="119"/>
      <c r="B600" s="50"/>
      <c r="C600" s="50"/>
      <c r="D600" s="50"/>
      <c r="E600" s="50"/>
      <c r="F600" s="50"/>
      <c r="G600" s="50"/>
      <c r="H600" s="50"/>
      <c r="I600" s="50"/>
      <c r="J600" s="50"/>
      <c r="K600" s="50"/>
      <c r="L600" s="50"/>
      <c r="M600" s="50"/>
    </row>
    <row r="601" spans="1:13" x14ac:dyDescent="0.25">
      <c r="A601" s="119"/>
      <c r="B601" s="50"/>
      <c r="C601" s="50"/>
      <c r="D601" s="50"/>
      <c r="E601" s="50"/>
      <c r="F601" s="50"/>
      <c r="G601" s="50"/>
      <c r="H601" s="50"/>
      <c r="I601" s="50"/>
      <c r="J601" s="50"/>
      <c r="K601" s="50"/>
      <c r="L601" s="50"/>
      <c r="M601" s="50"/>
    </row>
    <row r="602" spans="1:13" x14ac:dyDescent="0.25">
      <c r="A602" s="119"/>
      <c r="B602" s="50"/>
      <c r="C602" s="50"/>
      <c r="D602" s="50"/>
      <c r="E602" s="50"/>
      <c r="F602" s="50"/>
      <c r="G602" s="50"/>
      <c r="H602" s="50"/>
      <c r="I602" s="50"/>
      <c r="J602" s="50"/>
      <c r="K602" s="50"/>
      <c r="L602" s="50"/>
      <c r="M602" s="50"/>
    </row>
    <row r="603" spans="1:13" x14ac:dyDescent="0.25">
      <c r="A603" s="119"/>
      <c r="B603" s="50"/>
      <c r="C603" s="50"/>
      <c r="D603" s="50"/>
      <c r="E603" s="50"/>
      <c r="F603" s="50"/>
      <c r="G603" s="50"/>
      <c r="H603" s="50"/>
      <c r="I603" s="50"/>
      <c r="J603" s="50"/>
      <c r="K603" s="50"/>
      <c r="L603" s="50"/>
      <c r="M603" s="50"/>
    </row>
    <row r="604" spans="1:13" x14ac:dyDescent="0.25">
      <c r="A604" s="119"/>
      <c r="B604" s="50"/>
      <c r="C604" s="50"/>
      <c r="D604" s="50"/>
      <c r="E604" s="50"/>
      <c r="F604" s="50"/>
      <c r="G604" s="50"/>
      <c r="H604" s="50"/>
      <c r="I604" s="50"/>
      <c r="J604" s="50"/>
      <c r="K604" s="50"/>
      <c r="L604" s="50"/>
      <c r="M604" s="50"/>
    </row>
    <row r="605" spans="1:13" x14ac:dyDescent="0.25">
      <c r="A605" s="119"/>
      <c r="B605" s="50"/>
      <c r="C605" s="50"/>
      <c r="D605" s="50"/>
      <c r="E605" s="50"/>
      <c r="F605" s="50"/>
      <c r="G605" s="50"/>
      <c r="H605" s="50"/>
      <c r="I605" s="50"/>
      <c r="J605" s="50"/>
      <c r="K605" s="50"/>
      <c r="L605" s="50"/>
      <c r="M605" s="50"/>
    </row>
    <row r="606" spans="1:13" x14ac:dyDescent="0.25">
      <c r="A606" s="119"/>
      <c r="B606" s="50"/>
      <c r="C606" s="50"/>
      <c r="D606" s="50"/>
      <c r="E606" s="50"/>
      <c r="F606" s="50"/>
      <c r="G606" s="50"/>
      <c r="H606" s="50"/>
      <c r="I606" s="50"/>
      <c r="J606" s="50"/>
      <c r="K606" s="50"/>
      <c r="L606" s="50"/>
      <c r="M606" s="50"/>
    </row>
    <row r="607" spans="1:13" x14ac:dyDescent="0.25">
      <c r="A607" s="119"/>
      <c r="B607" s="50"/>
      <c r="C607" s="50"/>
      <c r="D607" s="50"/>
      <c r="E607" s="50"/>
      <c r="F607" s="50"/>
      <c r="G607" s="50"/>
      <c r="H607" s="50"/>
      <c r="I607" s="50"/>
      <c r="J607" s="50"/>
      <c r="K607" s="50"/>
      <c r="L607" s="50"/>
      <c r="M607" s="50"/>
    </row>
    <row r="608" spans="1:13" x14ac:dyDescent="0.25">
      <c r="A608" s="119"/>
      <c r="B608" s="50"/>
      <c r="C608" s="50"/>
      <c r="D608" s="50"/>
      <c r="E608" s="50"/>
      <c r="F608" s="50"/>
      <c r="G608" s="50"/>
      <c r="H608" s="50"/>
      <c r="I608" s="50"/>
      <c r="J608" s="50"/>
      <c r="K608" s="50"/>
      <c r="L608" s="50"/>
      <c r="M608" s="50"/>
    </row>
    <row r="609" spans="1:13" x14ac:dyDescent="0.25">
      <c r="A609" s="119"/>
      <c r="B609" s="50"/>
      <c r="C609" s="50"/>
      <c r="D609" s="50"/>
      <c r="E609" s="50"/>
      <c r="F609" s="50"/>
      <c r="G609" s="50"/>
      <c r="H609" s="50"/>
      <c r="I609" s="50"/>
      <c r="J609" s="50"/>
      <c r="K609" s="50"/>
      <c r="L609" s="50"/>
      <c r="M609" s="50"/>
    </row>
    <row r="610" spans="1:13" x14ac:dyDescent="0.25">
      <c r="A610" s="119"/>
      <c r="B610" s="50"/>
      <c r="C610" s="50"/>
      <c r="D610" s="50"/>
      <c r="E610" s="50"/>
      <c r="F610" s="50"/>
      <c r="G610" s="50"/>
      <c r="H610" s="50"/>
      <c r="I610" s="50"/>
      <c r="J610" s="50"/>
      <c r="K610" s="50"/>
      <c r="L610" s="50"/>
      <c r="M610" s="50"/>
    </row>
    <row r="611" spans="1:13" x14ac:dyDescent="0.25">
      <c r="A611" s="119"/>
      <c r="B611" s="50"/>
      <c r="C611" s="50"/>
      <c r="D611" s="50"/>
      <c r="E611" s="50"/>
      <c r="F611" s="50"/>
      <c r="G611" s="50"/>
      <c r="H611" s="50"/>
      <c r="I611" s="50"/>
      <c r="J611" s="50"/>
      <c r="K611" s="50"/>
      <c r="L611" s="50"/>
      <c r="M611" s="50"/>
    </row>
    <row r="612" spans="1:13" x14ac:dyDescent="0.25">
      <c r="A612" s="119"/>
      <c r="B612" s="50"/>
      <c r="C612" s="50"/>
      <c r="D612" s="50"/>
      <c r="E612" s="50"/>
      <c r="F612" s="50"/>
      <c r="G612" s="50"/>
      <c r="H612" s="50"/>
      <c r="I612" s="50"/>
      <c r="J612" s="50"/>
      <c r="K612" s="50"/>
      <c r="L612" s="50"/>
      <c r="M612" s="50"/>
    </row>
    <row r="613" spans="1:13" x14ac:dyDescent="0.25">
      <c r="A613" s="119"/>
      <c r="B613" s="50"/>
      <c r="C613" s="50"/>
      <c r="D613" s="50"/>
      <c r="E613" s="50"/>
      <c r="F613" s="50"/>
      <c r="G613" s="50"/>
      <c r="H613" s="50"/>
      <c r="I613" s="50"/>
      <c r="J613" s="50"/>
      <c r="K613" s="50"/>
      <c r="L613" s="50"/>
      <c r="M613" s="50"/>
    </row>
    <row r="614" spans="1:13" x14ac:dyDescent="0.25">
      <c r="A614" s="119"/>
      <c r="B614" s="50"/>
      <c r="C614" s="50"/>
      <c r="D614" s="50"/>
      <c r="E614" s="50"/>
      <c r="F614" s="50"/>
      <c r="G614" s="50"/>
      <c r="H614" s="50"/>
      <c r="I614" s="50"/>
      <c r="J614" s="50"/>
      <c r="K614" s="50"/>
      <c r="L614" s="50"/>
      <c r="M614" s="50"/>
    </row>
    <row r="615" spans="1:13" x14ac:dyDescent="0.25">
      <c r="A615" s="119"/>
      <c r="B615" s="50"/>
      <c r="C615" s="50"/>
      <c r="D615" s="50"/>
      <c r="E615" s="50"/>
      <c r="F615" s="50"/>
      <c r="G615" s="50"/>
      <c r="H615" s="50"/>
      <c r="I615" s="50"/>
      <c r="J615" s="50"/>
      <c r="K615" s="50"/>
      <c r="L615" s="50"/>
      <c r="M615" s="50"/>
    </row>
    <row r="616" spans="1:13" x14ac:dyDescent="0.25">
      <c r="A616" s="119"/>
      <c r="B616" s="50"/>
      <c r="C616" s="50"/>
      <c r="D616" s="50"/>
      <c r="E616" s="50"/>
      <c r="F616" s="50"/>
      <c r="G616" s="50"/>
      <c r="H616" s="50"/>
      <c r="I616" s="50"/>
      <c r="J616" s="50"/>
      <c r="K616" s="50"/>
      <c r="L616" s="50"/>
      <c r="M616" s="50"/>
    </row>
    <row r="617" spans="1:13" x14ac:dyDescent="0.25">
      <c r="A617" s="119"/>
      <c r="B617" s="50"/>
      <c r="C617" s="50"/>
      <c r="D617" s="50"/>
      <c r="E617" s="50"/>
      <c r="F617" s="50"/>
      <c r="G617" s="50"/>
      <c r="H617" s="50"/>
      <c r="I617" s="50"/>
      <c r="J617" s="50"/>
      <c r="K617" s="50"/>
      <c r="L617" s="50"/>
      <c r="M617" s="50"/>
    </row>
    <row r="618" spans="1:13" x14ac:dyDescent="0.25">
      <c r="A618" s="119"/>
      <c r="B618" s="50"/>
      <c r="C618" s="50"/>
      <c r="D618" s="50"/>
      <c r="E618" s="50"/>
      <c r="F618" s="50"/>
      <c r="G618" s="50"/>
      <c r="H618" s="50"/>
      <c r="I618" s="50"/>
      <c r="J618" s="50"/>
      <c r="K618" s="50"/>
      <c r="L618" s="50"/>
      <c r="M618" s="50"/>
    </row>
    <row r="619" spans="1:13" x14ac:dyDescent="0.25">
      <c r="A619" s="119"/>
      <c r="B619" s="50"/>
      <c r="C619" s="50"/>
      <c r="D619" s="50"/>
      <c r="E619" s="50"/>
      <c r="F619" s="50"/>
      <c r="G619" s="50"/>
      <c r="H619" s="50"/>
      <c r="I619" s="50"/>
      <c r="J619" s="50"/>
      <c r="K619" s="50"/>
      <c r="L619" s="50"/>
      <c r="M619" s="50"/>
    </row>
    <row r="620" spans="1:13" x14ac:dyDescent="0.25">
      <c r="A620" s="119"/>
      <c r="B620" s="50"/>
      <c r="C620" s="50"/>
      <c r="D620" s="50"/>
      <c r="E620" s="50"/>
      <c r="F620" s="50"/>
      <c r="G620" s="50"/>
      <c r="H620" s="50"/>
      <c r="I620" s="50"/>
      <c r="J620" s="50"/>
      <c r="K620" s="50"/>
      <c r="L620" s="50"/>
      <c r="M620" s="50"/>
    </row>
    <row r="621" spans="1:13" x14ac:dyDescent="0.25">
      <c r="A621" s="119"/>
      <c r="B621" s="50"/>
      <c r="C621" s="50"/>
      <c r="D621" s="50"/>
      <c r="E621" s="50"/>
      <c r="F621" s="50"/>
      <c r="G621" s="50"/>
      <c r="H621" s="50"/>
      <c r="I621" s="50"/>
      <c r="J621" s="50"/>
      <c r="K621" s="50"/>
      <c r="L621" s="50"/>
      <c r="M621" s="50"/>
    </row>
    <row r="622" spans="1:13" x14ac:dyDescent="0.25">
      <c r="A622" s="119"/>
      <c r="B622" s="50"/>
      <c r="C622" s="50"/>
      <c r="D622" s="50"/>
      <c r="E622" s="50"/>
      <c r="F622" s="50"/>
      <c r="G622" s="50"/>
      <c r="H622" s="50"/>
      <c r="I622" s="50"/>
      <c r="J622" s="50"/>
      <c r="K622" s="50"/>
      <c r="L622" s="50"/>
      <c r="M622" s="50"/>
    </row>
    <row r="623" spans="1:13" x14ac:dyDescent="0.25">
      <c r="A623" s="119"/>
      <c r="B623" s="50"/>
      <c r="C623" s="50"/>
      <c r="D623" s="50"/>
      <c r="E623" s="50"/>
      <c r="F623" s="50"/>
      <c r="G623" s="50"/>
      <c r="H623" s="50"/>
      <c r="I623" s="50"/>
      <c r="J623" s="50"/>
      <c r="K623" s="50"/>
      <c r="L623" s="50"/>
      <c r="M623" s="50"/>
    </row>
    <row r="624" spans="1:13" x14ac:dyDescent="0.25">
      <c r="A624" s="119"/>
      <c r="B624" s="50"/>
      <c r="C624" s="50"/>
      <c r="D624" s="50"/>
      <c r="E624" s="50"/>
      <c r="F624" s="50"/>
      <c r="G624" s="50"/>
      <c r="H624" s="50"/>
      <c r="I624" s="50"/>
      <c r="J624" s="50"/>
      <c r="K624" s="50"/>
      <c r="L624" s="50"/>
      <c r="M624" s="50"/>
    </row>
    <row r="625" spans="1:13" x14ac:dyDescent="0.25">
      <c r="A625" s="119"/>
      <c r="B625" s="50"/>
      <c r="C625" s="50"/>
      <c r="D625" s="50"/>
      <c r="E625" s="50"/>
      <c r="F625" s="50"/>
      <c r="G625" s="50"/>
      <c r="H625" s="50"/>
      <c r="I625" s="50"/>
      <c r="J625" s="50"/>
      <c r="K625" s="50"/>
      <c r="L625" s="50"/>
      <c r="M625" s="50"/>
    </row>
    <row r="626" spans="1:13" x14ac:dyDescent="0.25">
      <c r="A626" s="119"/>
      <c r="B626" s="50"/>
      <c r="C626" s="50"/>
      <c r="D626" s="50"/>
      <c r="E626" s="50"/>
      <c r="F626" s="50"/>
      <c r="G626" s="50"/>
      <c r="H626" s="50"/>
      <c r="I626" s="50"/>
      <c r="J626" s="50"/>
      <c r="K626" s="50"/>
      <c r="L626" s="50"/>
      <c r="M626" s="50"/>
    </row>
    <row r="627" spans="1:13" x14ac:dyDescent="0.25">
      <c r="A627" s="119"/>
      <c r="B627" s="50"/>
      <c r="C627" s="50"/>
      <c r="D627" s="50"/>
      <c r="E627" s="50"/>
      <c r="F627" s="50"/>
      <c r="G627" s="50"/>
      <c r="H627" s="50"/>
      <c r="I627" s="50"/>
      <c r="J627" s="50"/>
      <c r="K627" s="50"/>
      <c r="L627" s="50"/>
      <c r="M627" s="50"/>
    </row>
    <row r="628" spans="1:13" x14ac:dyDescent="0.25">
      <c r="A628" s="119"/>
      <c r="B628" s="50"/>
      <c r="C628" s="50"/>
      <c r="D628" s="50"/>
      <c r="E628" s="50"/>
      <c r="F628" s="50"/>
      <c r="G628" s="50"/>
      <c r="H628" s="50"/>
      <c r="I628" s="50"/>
      <c r="J628" s="50"/>
      <c r="K628" s="50"/>
      <c r="L628" s="50"/>
      <c r="M628" s="50"/>
    </row>
    <row r="629" spans="1:13" x14ac:dyDescent="0.25">
      <c r="A629" s="119"/>
      <c r="B629" s="50"/>
      <c r="C629" s="50"/>
      <c r="D629" s="50"/>
      <c r="E629" s="50"/>
      <c r="F629" s="50"/>
      <c r="G629" s="50"/>
      <c r="H629" s="50"/>
      <c r="I629" s="50"/>
      <c r="J629" s="50"/>
      <c r="K629" s="50"/>
      <c r="L629" s="50"/>
      <c r="M629" s="50"/>
    </row>
    <row r="630" spans="1:13" x14ac:dyDescent="0.25">
      <c r="A630" s="119"/>
      <c r="B630" s="50"/>
      <c r="C630" s="50"/>
      <c r="D630" s="50"/>
      <c r="E630" s="50"/>
      <c r="F630" s="50"/>
      <c r="G630" s="50"/>
      <c r="H630" s="50"/>
      <c r="I630" s="50"/>
      <c r="J630" s="50"/>
      <c r="K630" s="50"/>
      <c r="L630" s="50"/>
      <c r="M630" s="50"/>
    </row>
    <row r="631" spans="1:13" x14ac:dyDescent="0.25">
      <c r="A631" s="119"/>
      <c r="B631" s="50"/>
      <c r="C631" s="50"/>
      <c r="D631" s="50"/>
      <c r="E631" s="50"/>
      <c r="F631" s="50"/>
      <c r="G631" s="50"/>
      <c r="H631" s="50"/>
      <c r="I631" s="50"/>
      <c r="J631" s="50"/>
      <c r="K631" s="50"/>
      <c r="L631" s="50"/>
      <c r="M631" s="50"/>
    </row>
    <row r="632" spans="1:13" x14ac:dyDescent="0.25">
      <c r="A632" s="119"/>
      <c r="B632" s="50"/>
      <c r="C632" s="50"/>
      <c r="D632" s="50"/>
      <c r="E632" s="50"/>
      <c r="F632" s="50"/>
      <c r="G632" s="50"/>
      <c r="H632" s="50"/>
      <c r="I632" s="50"/>
      <c r="J632" s="50"/>
      <c r="K632" s="50"/>
      <c r="L632" s="50"/>
      <c r="M632" s="50"/>
    </row>
    <row r="633" spans="1:13" x14ac:dyDescent="0.25">
      <c r="A633" s="119"/>
      <c r="B633" s="50"/>
      <c r="C633" s="50"/>
      <c r="D633" s="50"/>
      <c r="E633" s="50"/>
      <c r="F633" s="50"/>
      <c r="G633" s="50"/>
      <c r="H633" s="50"/>
      <c r="I633" s="50"/>
      <c r="J633" s="50"/>
      <c r="K633" s="50"/>
      <c r="L633" s="50"/>
      <c r="M633" s="50"/>
    </row>
    <row r="634" spans="1:13" x14ac:dyDescent="0.25">
      <c r="A634" s="119"/>
      <c r="B634" s="50"/>
      <c r="C634" s="50"/>
      <c r="D634" s="50"/>
      <c r="E634" s="50"/>
      <c r="F634" s="50"/>
      <c r="G634" s="50"/>
      <c r="H634" s="50"/>
      <c r="I634" s="50"/>
      <c r="J634" s="50"/>
      <c r="K634" s="50"/>
      <c r="L634" s="50"/>
      <c r="M634" s="50"/>
    </row>
    <row r="635" spans="1:13" x14ac:dyDescent="0.25">
      <c r="A635" s="119"/>
      <c r="B635" s="50"/>
      <c r="C635" s="50"/>
      <c r="D635" s="50"/>
      <c r="E635" s="50"/>
      <c r="F635" s="50"/>
      <c r="G635" s="50"/>
      <c r="H635" s="50"/>
      <c r="I635" s="50"/>
      <c r="J635" s="50"/>
      <c r="K635" s="50"/>
      <c r="L635" s="50"/>
      <c r="M635" s="50"/>
    </row>
    <row r="636" spans="1:13" x14ac:dyDescent="0.25">
      <c r="A636" s="119"/>
      <c r="B636" s="50"/>
      <c r="C636" s="50"/>
      <c r="D636" s="50"/>
      <c r="E636" s="50"/>
      <c r="F636" s="50"/>
      <c r="G636" s="50"/>
      <c r="H636" s="50"/>
      <c r="I636" s="50"/>
      <c r="J636" s="50"/>
      <c r="K636" s="50"/>
      <c r="L636" s="50"/>
      <c r="M636" s="50"/>
    </row>
    <row r="637" spans="1:13" x14ac:dyDescent="0.25">
      <c r="A637" s="119"/>
      <c r="B637" s="50"/>
      <c r="C637" s="50"/>
      <c r="D637" s="50"/>
      <c r="E637" s="50"/>
      <c r="F637" s="50"/>
      <c r="G637" s="50"/>
      <c r="H637" s="50"/>
      <c r="I637" s="50"/>
      <c r="J637" s="50"/>
      <c r="K637" s="50"/>
      <c r="L637" s="50"/>
      <c r="M637" s="50"/>
    </row>
    <row r="638" spans="1:13" x14ac:dyDescent="0.25">
      <c r="A638" s="119"/>
      <c r="B638" s="50"/>
      <c r="C638" s="50"/>
      <c r="D638" s="50"/>
      <c r="E638" s="50"/>
      <c r="F638" s="50"/>
      <c r="G638" s="50"/>
      <c r="H638" s="50"/>
      <c r="I638" s="50"/>
      <c r="J638" s="50"/>
      <c r="K638" s="50"/>
      <c r="L638" s="50"/>
      <c r="M638" s="50"/>
    </row>
    <row r="639" spans="1:13" x14ac:dyDescent="0.25">
      <c r="A639" s="119"/>
      <c r="B639" s="50"/>
      <c r="C639" s="50"/>
      <c r="D639" s="50"/>
      <c r="E639" s="50"/>
      <c r="F639" s="50"/>
      <c r="G639" s="50"/>
      <c r="H639" s="50"/>
      <c r="I639" s="50"/>
      <c r="J639" s="50"/>
      <c r="K639" s="50"/>
      <c r="L639" s="50"/>
      <c r="M639" s="50"/>
    </row>
    <row r="640" spans="1:13" x14ac:dyDescent="0.25">
      <c r="A640" s="119"/>
      <c r="B640" s="50"/>
      <c r="C640" s="50"/>
      <c r="D640" s="50"/>
      <c r="E640" s="50"/>
      <c r="F640" s="50"/>
      <c r="G640" s="50"/>
      <c r="H640" s="50"/>
      <c r="I640" s="50"/>
      <c r="J640" s="50"/>
      <c r="K640" s="50"/>
      <c r="L640" s="50"/>
      <c r="M640" s="50"/>
    </row>
    <row r="641" spans="1:13" x14ac:dyDescent="0.25">
      <c r="A641" s="119"/>
      <c r="B641" s="50"/>
      <c r="C641" s="50"/>
      <c r="D641" s="50"/>
      <c r="E641" s="50"/>
      <c r="F641" s="50"/>
      <c r="G641" s="50"/>
      <c r="H641" s="50"/>
      <c r="I641" s="50"/>
      <c r="J641" s="50"/>
      <c r="K641" s="50"/>
      <c r="L641" s="50"/>
      <c r="M641" s="50"/>
    </row>
    <row r="642" spans="1:13" x14ac:dyDescent="0.25">
      <c r="A642" s="119"/>
      <c r="B642" s="50"/>
      <c r="C642" s="50"/>
      <c r="D642" s="50"/>
      <c r="E642" s="50"/>
      <c r="F642" s="50"/>
      <c r="G642" s="50"/>
      <c r="H642" s="50"/>
      <c r="I642" s="50"/>
      <c r="J642" s="50"/>
      <c r="K642" s="50"/>
      <c r="L642" s="50"/>
      <c r="M642" s="50"/>
    </row>
    <row r="643" spans="1:13" x14ac:dyDescent="0.25">
      <c r="A643" s="119"/>
      <c r="B643" s="50"/>
      <c r="C643" s="50"/>
      <c r="D643" s="50"/>
      <c r="E643" s="50"/>
      <c r="F643" s="50"/>
      <c r="G643" s="50"/>
      <c r="H643" s="50"/>
      <c r="I643" s="50"/>
      <c r="J643" s="50"/>
      <c r="K643" s="50"/>
      <c r="L643" s="50"/>
      <c r="M643" s="50"/>
    </row>
    <row r="644" spans="1:13" x14ac:dyDescent="0.25">
      <c r="A644" s="119"/>
      <c r="B644" s="50"/>
      <c r="C644" s="50"/>
      <c r="D644" s="50"/>
      <c r="E644" s="50"/>
      <c r="F644" s="50"/>
      <c r="G644" s="50"/>
      <c r="H644" s="50"/>
      <c r="I644" s="50"/>
      <c r="J644" s="50"/>
      <c r="K644" s="50"/>
      <c r="L644" s="50"/>
      <c r="M644" s="50"/>
    </row>
    <row r="645" spans="1:13" x14ac:dyDescent="0.25">
      <c r="A645" s="119"/>
      <c r="B645" s="50"/>
      <c r="C645" s="50"/>
      <c r="D645" s="50"/>
      <c r="E645" s="50"/>
      <c r="F645" s="50"/>
      <c r="G645" s="50"/>
      <c r="H645" s="50"/>
      <c r="I645" s="50"/>
      <c r="J645" s="50"/>
      <c r="K645" s="50"/>
      <c r="L645" s="50"/>
      <c r="M645" s="50"/>
    </row>
    <row r="646" spans="1:13" x14ac:dyDescent="0.25">
      <c r="A646" s="119"/>
      <c r="B646" s="50"/>
      <c r="C646" s="50"/>
      <c r="D646" s="50"/>
      <c r="E646" s="50"/>
      <c r="F646" s="50"/>
      <c r="G646" s="50"/>
      <c r="H646" s="50"/>
      <c r="I646" s="50"/>
      <c r="J646" s="50"/>
      <c r="K646" s="50"/>
      <c r="L646" s="50"/>
      <c r="M646" s="50"/>
    </row>
    <row r="647" spans="1:13" x14ac:dyDescent="0.25">
      <c r="A647" s="119"/>
      <c r="B647" s="50"/>
      <c r="C647" s="50"/>
      <c r="D647" s="50"/>
      <c r="E647" s="50"/>
      <c r="F647" s="50"/>
      <c r="G647" s="50"/>
      <c r="H647" s="50"/>
      <c r="I647" s="50"/>
      <c r="J647" s="50"/>
      <c r="K647" s="50"/>
      <c r="L647" s="50"/>
      <c r="M647" s="50"/>
    </row>
    <row r="648" spans="1:13" x14ac:dyDescent="0.25">
      <c r="A648" s="119"/>
      <c r="B648" s="50"/>
      <c r="C648" s="50"/>
      <c r="D648" s="50"/>
      <c r="E648" s="50"/>
      <c r="F648" s="50"/>
      <c r="G648" s="50"/>
      <c r="H648" s="50"/>
      <c r="I648" s="50"/>
      <c r="J648" s="50"/>
      <c r="K648" s="50"/>
      <c r="L648" s="50"/>
      <c r="M648" s="50"/>
    </row>
    <row r="649" spans="1:13" x14ac:dyDescent="0.25">
      <c r="A649" s="119"/>
      <c r="B649" s="50"/>
      <c r="C649" s="50"/>
      <c r="D649" s="50"/>
      <c r="E649" s="50"/>
      <c r="F649" s="50"/>
      <c r="G649" s="50"/>
      <c r="H649" s="50"/>
      <c r="I649" s="50"/>
      <c r="J649" s="50"/>
      <c r="K649" s="50"/>
      <c r="L649" s="50"/>
      <c r="M649" s="50"/>
    </row>
    <row r="650" spans="1:13" x14ac:dyDescent="0.25">
      <c r="A650" s="119"/>
      <c r="B650" s="50"/>
      <c r="C650" s="50"/>
      <c r="D650" s="50"/>
      <c r="E650" s="50"/>
      <c r="F650" s="50"/>
      <c r="G650" s="50"/>
      <c r="H650" s="50"/>
      <c r="I650" s="50"/>
      <c r="J650" s="50"/>
      <c r="K650" s="50"/>
      <c r="L650" s="50"/>
      <c r="M650" s="50"/>
    </row>
    <row r="651" spans="1:13" x14ac:dyDescent="0.25">
      <c r="A651" s="119"/>
      <c r="B651" s="50"/>
      <c r="C651" s="50"/>
      <c r="D651" s="50"/>
      <c r="E651" s="50"/>
      <c r="F651" s="50"/>
      <c r="G651" s="50"/>
      <c r="H651" s="50"/>
      <c r="I651" s="50"/>
      <c r="J651" s="50"/>
      <c r="K651" s="50"/>
      <c r="L651" s="50"/>
      <c r="M651" s="50"/>
    </row>
    <row r="652" spans="1:13" x14ac:dyDescent="0.25">
      <c r="A652" s="119"/>
      <c r="B652" s="50"/>
      <c r="C652" s="50"/>
      <c r="D652" s="50"/>
      <c r="E652" s="50"/>
      <c r="F652" s="50"/>
      <c r="G652" s="50"/>
      <c r="H652" s="50"/>
      <c r="I652" s="50"/>
      <c r="J652" s="50"/>
      <c r="K652" s="50"/>
      <c r="L652" s="50"/>
      <c r="M652" s="50"/>
    </row>
    <row r="653" spans="1:13" x14ac:dyDescent="0.25">
      <c r="A653" s="119"/>
      <c r="B653" s="50"/>
      <c r="C653" s="50"/>
      <c r="D653" s="50"/>
      <c r="E653" s="50"/>
      <c r="F653" s="50"/>
      <c r="G653" s="50"/>
      <c r="H653" s="50"/>
      <c r="I653" s="50"/>
      <c r="J653" s="50"/>
      <c r="K653" s="50"/>
      <c r="L653" s="50"/>
      <c r="M653" s="50"/>
    </row>
    <row r="654" spans="1:13" x14ac:dyDescent="0.25">
      <c r="A654" s="119"/>
      <c r="B654" s="50"/>
      <c r="C654" s="50"/>
      <c r="D654" s="50"/>
      <c r="E654" s="50"/>
      <c r="F654" s="50"/>
      <c r="G654" s="50"/>
      <c r="H654" s="50"/>
      <c r="I654" s="50"/>
      <c r="J654" s="50"/>
      <c r="K654" s="50"/>
      <c r="L654" s="50"/>
      <c r="M654" s="50"/>
    </row>
    <row r="655" spans="1:13" x14ac:dyDescent="0.25">
      <c r="A655" s="119"/>
      <c r="B655" s="50"/>
      <c r="C655" s="50"/>
      <c r="D655" s="50"/>
      <c r="E655" s="50"/>
      <c r="F655" s="50"/>
      <c r="G655" s="50"/>
      <c r="H655" s="50"/>
      <c r="I655" s="50"/>
      <c r="J655" s="50"/>
      <c r="K655" s="50"/>
      <c r="L655" s="50"/>
      <c r="M655" s="50"/>
    </row>
    <row r="656" spans="1:13" x14ac:dyDescent="0.25">
      <c r="A656" s="119"/>
      <c r="B656" s="50"/>
      <c r="C656" s="50"/>
      <c r="D656" s="50"/>
      <c r="E656" s="50"/>
      <c r="F656" s="50"/>
      <c r="G656" s="50"/>
      <c r="H656" s="50"/>
      <c r="I656" s="50"/>
      <c r="J656" s="50"/>
      <c r="K656" s="50"/>
      <c r="L656" s="50"/>
      <c r="M656" s="50"/>
    </row>
    <row r="657" spans="1:13" x14ac:dyDescent="0.25">
      <c r="A657" s="119"/>
      <c r="B657" s="50"/>
      <c r="C657" s="50"/>
      <c r="D657" s="50"/>
      <c r="E657" s="50"/>
      <c r="F657" s="50"/>
      <c r="G657" s="50"/>
      <c r="H657" s="50"/>
      <c r="I657" s="50"/>
      <c r="J657" s="50"/>
      <c r="K657" s="50"/>
      <c r="L657" s="50"/>
      <c r="M657" s="50"/>
    </row>
    <row r="658" spans="1:13" x14ac:dyDescent="0.25">
      <c r="A658" s="119"/>
      <c r="B658" s="50"/>
      <c r="C658" s="50"/>
      <c r="D658" s="50"/>
      <c r="E658" s="50"/>
      <c r="F658" s="50"/>
      <c r="G658" s="50"/>
      <c r="H658" s="50"/>
      <c r="I658" s="50"/>
      <c r="J658" s="50"/>
      <c r="K658" s="50"/>
      <c r="L658" s="50"/>
      <c r="M658" s="50"/>
    </row>
    <row r="659" spans="1:13" x14ac:dyDescent="0.25">
      <c r="A659" s="119"/>
      <c r="B659" s="50"/>
      <c r="C659" s="50"/>
      <c r="D659" s="50"/>
      <c r="E659" s="50"/>
      <c r="F659" s="50"/>
      <c r="G659" s="50"/>
      <c r="H659" s="50"/>
      <c r="I659" s="50"/>
      <c r="J659" s="50"/>
      <c r="K659" s="50"/>
      <c r="L659" s="50"/>
      <c r="M659" s="50"/>
    </row>
    <row r="660" spans="1:13" x14ac:dyDescent="0.25">
      <c r="A660" s="119"/>
      <c r="B660" s="50"/>
      <c r="C660" s="50"/>
      <c r="D660" s="50"/>
      <c r="E660" s="50"/>
      <c r="F660" s="50"/>
      <c r="G660" s="50"/>
      <c r="H660" s="50"/>
      <c r="I660" s="50"/>
      <c r="J660" s="50"/>
      <c r="K660" s="50"/>
      <c r="L660" s="50"/>
      <c r="M660" s="50"/>
    </row>
    <row r="661" spans="1:13" x14ac:dyDescent="0.25">
      <c r="A661" s="119"/>
      <c r="B661" s="50"/>
      <c r="C661" s="50"/>
      <c r="D661" s="50"/>
      <c r="E661" s="50"/>
      <c r="F661" s="50"/>
      <c r="G661" s="50"/>
      <c r="H661" s="50"/>
      <c r="I661" s="50"/>
      <c r="J661" s="50"/>
      <c r="K661" s="50"/>
      <c r="L661" s="50"/>
      <c r="M661" s="50"/>
    </row>
    <row r="662" spans="1:13" x14ac:dyDescent="0.25">
      <c r="A662" s="119"/>
      <c r="B662" s="50"/>
      <c r="C662" s="50"/>
      <c r="D662" s="50"/>
      <c r="E662" s="50"/>
      <c r="F662" s="50"/>
      <c r="G662" s="50"/>
      <c r="H662" s="50"/>
      <c r="I662" s="50"/>
      <c r="J662" s="50"/>
      <c r="K662" s="50"/>
      <c r="L662" s="50"/>
      <c r="M662" s="50"/>
    </row>
    <row r="663" spans="1:13" x14ac:dyDescent="0.25">
      <c r="A663" s="119"/>
      <c r="B663" s="50"/>
      <c r="C663" s="50"/>
      <c r="D663" s="50"/>
      <c r="E663" s="50"/>
      <c r="F663" s="50"/>
      <c r="G663" s="50"/>
      <c r="H663" s="50"/>
      <c r="I663" s="50"/>
      <c r="J663" s="50"/>
      <c r="K663" s="50"/>
      <c r="L663" s="50"/>
      <c r="M663" s="50"/>
    </row>
    <row r="664" spans="1:13" x14ac:dyDescent="0.25">
      <c r="A664" s="119"/>
      <c r="B664" s="50"/>
      <c r="C664" s="50"/>
      <c r="D664" s="50"/>
      <c r="E664" s="50"/>
      <c r="F664" s="50"/>
      <c r="G664" s="50"/>
      <c r="H664" s="50"/>
      <c r="I664" s="50"/>
      <c r="J664" s="50"/>
      <c r="K664" s="50"/>
      <c r="L664" s="50"/>
      <c r="M664" s="50"/>
    </row>
    <row r="665" spans="1:13" x14ac:dyDescent="0.25">
      <c r="A665" s="119"/>
      <c r="B665" s="50"/>
      <c r="C665" s="50"/>
      <c r="D665" s="50"/>
      <c r="E665" s="50"/>
      <c r="F665" s="50"/>
      <c r="G665" s="50"/>
      <c r="H665" s="50"/>
      <c r="I665" s="50"/>
      <c r="J665" s="50"/>
      <c r="K665" s="50"/>
      <c r="L665" s="50"/>
      <c r="M665" s="50"/>
    </row>
    <row r="666" spans="1:13" x14ac:dyDescent="0.25">
      <c r="A666" s="119"/>
      <c r="B666" s="50"/>
      <c r="C666" s="50"/>
      <c r="D666" s="50"/>
      <c r="E666" s="50"/>
      <c r="F666" s="50"/>
      <c r="G666" s="50"/>
      <c r="H666" s="50"/>
      <c r="I666" s="50"/>
      <c r="J666" s="50"/>
      <c r="K666" s="50"/>
      <c r="L666" s="50"/>
      <c r="M666" s="50"/>
    </row>
    <row r="667" spans="1:13" x14ac:dyDescent="0.25">
      <c r="A667" s="119"/>
      <c r="B667" s="50"/>
      <c r="C667" s="50"/>
      <c r="D667" s="50"/>
      <c r="E667" s="50"/>
      <c r="F667" s="50"/>
      <c r="G667" s="50"/>
      <c r="H667" s="50"/>
      <c r="I667" s="50"/>
      <c r="J667" s="50"/>
      <c r="K667" s="50"/>
      <c r="L667" s="50"/>
      <c r="M667" s="50"/>
    </row>
    <row r="668" spans="1:13" x14ac:dyDescent="0.25">
      <c r="A668" s="119"/>
      <c r="B668" s="50"/>
      <c r="C668" s="50"/>
      <c r="D668" s="50"/>
      <c r="E668" s="50"/>
      <c r="F668" s="50"/>
      <c r="G668" s="50"/>
      <c r="H668" s="50"/>
      <c r="I668" s="50"/>
      <c r="J668" s="50"/>
      <c r="K668" s="50"/>
      <c r="L668" s="50"/>
      <c r="M668" s="50"/>
    </row>
    <row r="669" spans="1:13" x14ac:dyDescent="0.25">
      <c r="A669" s="119"/>
      <c r="B669" s="50"/>
      <c r="C669" s="50"/>
      <c r="D669" s="50"/>
      <c r="E669" s="50"/>
      <c r="F669" s="50"/>
      <c r="G669" s="50"/>
      <c r="H669" s="50"/>
      <c r="I669" s="50"/>
      <c r="J669" s="50"/>
      <c r="K669" s="50"/>
      <c r="L669" s="50"/>
      <c r="M669" s="50"/>
    </row>
    <row r="670" spans="1:13" x14ac:dyDescent="0.25">
      <c r="A670" s="119"/>
      <c r="B670" s="50"/>
      <c r="C670" s="50"/>
      <c r="D670" s="50"/>
      <c r="E670" s="50"/>
      <c r="F670" s="50"/>
      <c r="G670" s="50"/>
      <c r="H670" s="50"/>
      <c r="I670" s="50"/>
      <c r="J670" s="50"/>
      <c r="K670" s="50"/>
      <c r="L670" s="50"/>
      <c r="M670" s="50"/>
    </row>
    <row r="671" spans="1:13" x14ac:dyDescent="0.25">
      <c r="A671" s="119"/>
      <c r="B671" s="50"/>
      <c r="C671" s="50"/>
      <c r="D671" s="50"/>
      <c r="E671" s="50"/>
      <c r="F671" s="50"/>
      <c r="G671" s="50"/>
      <c r="H671" s="50"/>
      <c r="I671" s="50"/>
      <c r="J671" s="50"/>
      <c r="K671" s="50"/>
      <c r="L671" s="50"/>
      <c r="M671" s="50"/>
    </row>
    <row r="672" spans="1:13" x14ac:dyDescent="0.25">
      <c r="A672" s="119"/>
      <c r="B672" s="50"/>
      <c r="C672" s="50"/>
      <c r="D672" s="50"/>
      <c r="E672" s="50"/>
      <c r="F672" s="50"/>
      <c r="G672" s="50"/>
      <c r="H672" s="50"/>
      <c r="I672" s="50"/>
      <c r="J672" s="50"/>
      <c r="K672" s="50"/>
      <c r="L672" s="50"/>
      <c r="M672" s="50"/>
    </row>
    <row r="673" spans="1:13" x14ac:dyDescent="0.25">
      <c r="A673" s="119"/>
      <c r="B673" s="50"/>
      <c r="C673" s="50"/>
      <c r="D673" s="50"/>
      <c r="E673" s="50"/>
      <c r="F673" s="50"/>
      <c r="G673" s="50"/>
      <c r="H673" s="50"/>
      <c r="I673" s="50"/>
      <c r="J673" s="50"/>
      <c r="K673" s="50"/>
      <c r="L673" s="50"/>
      <c r="M673" s="50"/>
    </row>
    <row r="674" spans="1:13" x14ac:dyDescent="0.25">
      <c r="A674" s="119"/>
      <c r="B674" s="50"/>
      <c r="C674" s="50"/>
      <c r="D674" s="50"/>
      <c r="E674" s="50"/>
      <c r="F674" s="50"/>
      <c r="G674" s="50"/>
      <c r="H674" s="50"/>
      <c r="I674" s="50"/>
      <c r="J674" s="50"/>
      <c r="K674" s="50"/>
      <c r="L674" s="50"/>
      <c r="M674" s="50"/>
    </row>
    <row r="675" spans="1:13" x14ac:dyDescent="0.25">
      <c r="A675" s="119"/>
      <c r="B675" s="50"/>
      <c r="C675" s="50"/>
      <c r="D675" s="50"/>
      <c r="E675" s="50"/>
      <c r="F675" s="50"/>
      <c r="G675" s="50"/>
      <c r="H675" s="50"/>
      <c r="I675" s="50"/>
      <c r="J675" s="50"/>
      <c r="K675" s="50"/>
      <c r="L675" s="50"/>
      <c r="M675" s="50"/>
    </row>
    <row r="676" spans="1:13" x14ac:dyDescent="0.25">
      <c r="A676" s="119"/>
      <c r="B676" s="50"/>
      <c r="C676" s="50"/>
      <c r="D676" s="50"/>
      <c r="E676" s="50"/>
      <c r="F676" s="50"/>
      <c r="G676" s="50"/>
      <c r="H676" s="50"/>
      <c r="I676" s="50"/>
      <c r="J676" s="50"/>
      <c r="K676" s="50"/>
      <c r="L676" s="50"/>
      <c r="M676" s="50"/>
    </row>
    <row r="677" spans="1:13" x14ac:dyDescent="0.25">
      <c r="A677" s="119"/>
      <c r="B677" s="50"/>
      <c r="C677" s="50"/>
      <c r="D677" s="50"/>
      <c r="E677" s="50"/>
      <c r="F677" s="50"/>
      <c r="G677" s="50"/>
      <c r="H677" s="50"/>
      <c r="I677" s="50"/>
      <c r="J677" s="50"/>
      <c r="K677" s="50"/>
      <c r="L677" s="50"/>
      <c r="M677" s="50"/>
    </row>
    <row r="678" spans="1:13" x14ac:dyDescent="0.25">
      <c r="A678" s="119"/>
      <c r="B678" s="50"/>
      <c r="C678" s="50"/>
      <c r="D678" s="50"/>
      <c r="E678" s="50"/>
      <c r="F678" s="50"/>
      <c r="G678" s="50"/>
      <c r="H678" s="50"/>
      <c r="I678" s="50"/>
      <c r="J678" s="50"/>
      <c r="K678" s="50"/>
      <c r="L678" s="50"/>
      <c r="M678" s="50"/>
    </row>
    <row r="679" spans="1:13" x14ac:dyDescent="0.25">
      <c r="A679" s="119"/>
      <c r="B679" s="50"/>
      <c r="C679" s="50"/>
      <c r="D679" s="50"/>
      <c r="E679" s="50"/>
      <c r="F679" s="50"/>
      <c r="G679" s="50"/>
      <c r="H679" s="50"/>
      <c r="I679" s="50"/>
      <c r="J679" s="50"/>
      <c r="K679" s="50"/>
      <c r="L679" s="50"/>
      <c r="M679" s="50"/>
    </row>
    <row r="680" spans="1:13" x14ac:dyDescent="0.25">
      <c r="A680" s="119"/>
      <c r="B680" s="50"/>
      <c r="C680" s="50"/>
      <c r="D680" s="50"/>
      <c r="E680" s="50"/>
      <c r="F680" s="50"/>
      <c r="G680" s="50"/>
      <c r="H680" s="50"/>
      <c r="I680" s="50"/>
      <c r="J680" s="50"/>
      <c r="K680" s="50"/>
      <c r="L680" s="50"/>
      <c r="M680" s="50"/>
    </row>
    <row r="681" spans="1:13" x14ac:dyDescent="0.25">
      <c r="A681" s="119"/>
      <c r="B681" s="50"/>
      <c r="C681" s="50"/>
      <c r="D681" s="50"/>
      <c r="E681" s="50"/>
      <c r="F681" s="50"/>
      <c r="G681" s="50"/>
      <c r="H681" s="50"/>
      <c r="I681" s="50"/>
      <c r="J681" s="50"/>
      <c r="K681" s="50"/>
      <c r="L681" s="50"/>
      <c r="M681" s="50"/>
    </row>
    <row r="682" spans="1:13" x14ac:dyDescent="0.25">
      <c r="A682" s="119"/>
      <c r="B682" s="50"/>
      <c r="C682" s="50"/>
      <c r="D682" s="50"/>
      <c r="E682" s="50"/>
      <c r="F682" s="50"/>
      <c r="G682" s="50"/>
      <c r="H682" s="50"/>
      <c r="I682" s="50"/>
      <c r="J682" s="50"/>
      <c r="K682" s="50"/>
      <c r="L682" s="50"/>
      <c r="M682" s="50"/>
    </row>
    <row r="683" spans="1:13" x14ac:dyDescent="0.25">
      <c r="A683" s="119"/>
      <c r="B683" s="50"/>
      <c r="C683" s="50"/>
      <c r="D683" s="50"/>
      <c r="E683" s="50"/>
      <c r="F683" s="50"/>
      <c r="G683" s="50"/>
      <c r="H683" s="50"/>
      <c r="I683" s="50"/>
      <c r="J683" s="50"/>
      <c r="K683" s="50"/>
      <c r="L683" s="50"/>
      <c r="M683" s="50"/>
    </row>
    <row r="684" spans="1:13" x14ac:dyDescent="0.25">
      <c r="A684" s="119"/>
      <c r="B684" s="50"/>
      <c r="C684" s="50"/>
      <c r="D684" s="50"/>
      <c r="E684" s="50"/>
      <c r="F684" s="50"/>
      <c r="G684" s="50"/>
      <c r="H684" s="50"/>
      <c r="I684" s="50"/>
      <c r="J684" s="50"/>
      <c r="K684" s="50"/>
      <c r="L684" s="50"/>
      <c r="M684" s="50"/>
    </row>
    <row r="685" spans="1:13" x14ac:dyDescent="0.25">
      <c r="A685" s="119"/>
      <c r="B685" s="50"/>
      <c r="C685" s="50"/>
      <c r="D685" s="50"/>
      <c r="E685" s="50"/>
      <c r="F685" s="50"/>
      <c r="G685" s="50"/>
      <c r="H685" s="50"/>
      <c r="I685" s="50"/>
      <c r="J685" s="50"/>
      <c r="K685" s="50"/>
      <c r="L685" s="50"/>
      <c r="M685" s="50"/>
    </row>
    <row r="686" spans="1:13" x14ac:dyDescent="0.25">
      <c r="A686" s="119"/>
      <c r="B686" s="50"/>
      <c r="C686" s="50"/>
      <c r="D686" s="50"/>
      <c r="E686" s="50"/>
      <c r="F686" s="50"/>
      <c r="G686" s="50"/>
      <c r="H686" s="50"/>
      <c r="I686" s="50"/>
      <c r="J686" s="50"/>
      <c r="K686" s="50"/>
      <c r="L686" s="50"/>
      <c r="M686" s="50"/>
    </row>
    <row r="687" spans="1:13" x14ac:dyDescent="0.25">
      <c r="A687" s="119"/>
      <c r="B687" s="50"/>
      <c r="C687" s="50"/>
      <c r="D687" s="50"/>
      <c r="E687" s="50"/>
      <c r="F687" s="50"/>
      <c r="G687" s="50"/>
      <c r="H687" s="50"/>
      <c r="I687" s="50"/>
      <c r="J687" s="50"/>
      <c r="K687" s="50"/>
      <c r="L687" s="50"/>
      <c r="M687" s="50"/>
    </row>
    <row r="688" spans="1:13" x14ac:dyDescent="0.25">
      <c r="A688" s="119"/>
      <c r="B688" s="50"/>
      <c r="C688" s="50"/>
      <c r="D688" s="50"/>
      <c r="E688" s="50"/>
      <c r="F688" s="50"/>
      <c r="G688" s="50"/>
      <c r="H688" s="50"/>
      <c r="I688" s="50"/>
      <c r="J688" s="50"/>
      <c r="K688" s="50"/>
      <c r="L688" s="50"/>
      <c r="M688" s="50"/>
    </row>
    <row r="689" spans="1:13" x14ac:dyDescent="0.25">
      <c r="A689" s="119"/>
      <c r="B689" s="50"/>
      <c r="C689" s="50"/>
      <c r="D689" s="50"/>
      <c r="E689" s="50"/>
      <c r="F689" s="50"/>
      <c r="G689" s="50"/>
      <c r="H689" s="50"/>
      <c r="I689" s="50"/>
      <c r="J689" s="50"/>
      <c r="K689" s="50"/>
      <c r="L689" s="50"/>
      <c r="M689" s="50"/>
    </row>
    <row r="690" spans="1:13" x14ac:dyDescent="0.25">
      <c r="A690" s="119"/>
      <c r="B690" s="50"/>
      <c r="C690" s="50"/>
      <c r="D690" s="50"/>
      <c r="E690" s="50"/>
      <c r="F690" s="50"/>
      <c r="G690" s="50"/>
      <c r="H690" s="50"/>
      <c r="I690" s="50"/>
      <c r="J690" s="50"/>
      <c r="K690" s="50"/>
      <c r="L690" s="50"/>
      <c r="M690" s="50"/>
    </row>
    <row r="691" spans="1:13" x14ac:dyDescent="0.25">
      <c r="A691" s="119"/>
      <c r="B691" s="50"/>
      <c r="C691" s="50"/>
      <c r="D691" s="50"/>
      <c r="E691" s="50"/>
      <c r="F691" s="50"/>
      <c r="G691" s="50"/>
      <c r="H691" s="50"/>
      <c r="I691" s="50"/>
      <c r="J691" s="50"/>
      <c r="K691" s="50"/>
      <c r="L691" s="50"/>
      <c r="M691" s="50"/>
    </row>
    <row r="692" spans="1:13" x14ac:dyDescent="0.25">
      <c r="A692" s="119"/>
      <c r="B692" s="50"/>
      <c r="C692" s="50"/>
      <c r="D692" s="50"/>
      <c r="E692" s="50"/>
      <c r="F692" s="50"/>
      <c r="G692" s="50"/>
      <c r="H692" s="50"/>
      <c r="I692" s="50"/>
      <c r="J692" s="50"/>
      <c r="K692" s="50"/>
      <c r="L692" s="50"/>
      <c r="M692" s="50"/>
    </row>
    <row r="693" spans="1:13" x14ac:dyDescent="0.25">
      <c r="A693" s="119"/>
      <c r="B693" s="50"/>
      <c r="C693" s="50"/>
      <c r="D693" s="50"/>
      <c r="E693" s="50"/>
      <c r="F693" s="50"/>
      <c r="G693" s="50"/>
      <c r="H693" s="50"/>
      <c r="I693" s="50"/>
      <c r="J693" s="50"/>
      <c r="K693" s="50"/>
      <c r="L693" s="50"/>
      <c r="M693" s="50"/>
    </row>
    <row r="694" spans="1:13" x14ac:dyDescent="0.25">
      <c r="A694" s="119"/>
      <c r="B694" s="50"/>
      <c r="C694" s="50"/>
      <c r="D694" s="50"/>
      <c r="E694" s="50"/>
      <c r="F694" s="50"/>
      <c r="G694" s="50"/>
      <c r="H694" s="50"/>
      <c r="I694" s="50"/>
      <c r="J694" s="50"/>
      <c r="K694" s="50"/>
      <c r="L694" s="50"/>
      <c r="M694" s="50"/>
    </row>
    <row r="695" spans="1:13" x14ac:dyDescent="0.25">
      <c r="A695" s="119"/>
      <c r="B695" s="50"/>
      <c r="C695" s="50"/>
      <c r="D695" s="50"/>
      <c r="E695" s="50"/>
      <c r="F695" s="50"/>
      <c r="G695" s="50"/>
      <c r="H695" s="50"/>
      <c r="I695" s="50"/>
      <c r="J695" s="50"/>
      <c r="K695" s="50"/>
      <c r="L695" s="50"/>
      <c r="M695" s="50"/>
    </row>
    <row r="696" spans="1:13" x14ac:dyDescent="0.25">
      <c r="A696" s="119"/>
      <c r="B696" s="50"/>
      <c r="C696" s="50"/>
      <c r="D696" s="50"/>
      <c r="E696" s="50"/>
      <c r="F696" s="50"/>
      <c r="G696" s="50"/>
      <c r="H696" s="50"/>
      <c r="I696" s="50"/>
      <c r="J696" s="50"/>
      <c r="K696" s="50"/>
      <c r="L696" s="50"/>
      <c r="M696" s="50"/>
    </row>
    <row r="697" spans="1:13" x14ac:dyDescent="0.25">
      <c r="A697" s="119"/>
      <c r="B697" s="50"/>
      <c r="C697" s="50"/>
      <c r="D697" s="50"/>
      <c r="E697" s="50"/>
      <c r="F697" s="50"/>
      <c r="G697" s="50"/>
      <c r="H697" s="50"/>
      <c r="I697" s="50"/>
      <c r="J697" s="50"/>
      <c r="K697" s="50"/>
      <c r="L697" s="50"/>
      <c r="M697" s="50"/>
    </row>
    <row r="698" spans="1:13" x14ac:dyDescent="0.25">
      <c r="A698" s="119"/>
      <c r="B698" s="50"/>
      <c r="C698" s="50"/>
      <c r="D698" s="50"/>
      <c r="E698" s="50"/>
      <c r="F698" s="50"/>
      <c r="G698" s="50"/>
      <c r="H698" s="50"/>
      <c r="I698" s="50"/>
      <c r="J698" s="50"/>
      <c r="K698" s="50"/>
      <c r="L698" s="50"/>
      <c r="M698" s="50"/>
    </row>
    <row r="699" spans="1:13" x14ac:dyDescent="0.25">
      <c r="A699" s="119"/>
      <c r="B699" s="50"/>
      <c r="C699" s="50"/>
      <c r="D699" s="50"/>
      <c r="E699" s="50"/>
      <c r="F699" s="50"/>
      <c r="G699" s="50"/>
      <c r="H699" s="50"/>
      <c r="I699" s="50"/>
      <c r="J699" s="50"/>
      <c r="K699" s="50"/>
      <c r="L699" s="50"/>
      <c r="M699" s="50"/>
    </row>
    <row r="700" spans="1:13" x14ac:dyDescent="0.25">
      <c r="A700" s="119"/>
      <c r="B700" s="50"/>
      <c r="C700" s="50"/>
      <c r="D700" s="50"/>
      <c r="E700" s="50"/>
      <c r="F700" s="50"/>
      <c r="G700" s="50"/>
      <c r="H700" s="50"/>
      <c r="I700" s="50"/>
      <c r="J700" s="50"/>
      <c r="K700" s="50"/>
      <c r="L700" s="50"/>
      <c r="M700" s="50"/>
    </row>
    <row r="701" spans="1:13" x14ac:dyDescent="0.25">
      <c r="A701" s="119"/>
      <c r="B701" s="50"/>
      <c r="C701" s="50"/>
      <c r="D701" s="50"/>
      <c r="E701" s="50"/>
      <c r="F701" s="50"/>
      <c r="G701" s="50"/>
      <c r="H701" s="50"/>
      <c r="I701" s="50"/>
      <c r="J701" s="50"/>
      <c r="K701" s="50"/>
      <c r="L701" s="50"/>
      <c r="M701" s="50"/>
    </row>
    <row r="702" spans="1:13" x14ac:dyDescent="0.25">
      <c r="A702" s="119"/>
      <c r="B702" s="50"/>
      <c r="C702" s="50"/>
      <c r="D702" s="50"/>
      <c r="E702" s="50"/>
      <c r="F702" s="50"/>
      <c r="G702" s="50"/>
      <c r="H702" s="50"/>
      <c r="I702" s="50"/>
      <c r="J702" s="50"/>
      <c r="K702" s="50"/>
      <c r="L702" s="50"/>
      <c r="M702" s="50"/>
    </row>
    <row r="703" spans="1:13" x14ac:dyDescent="0.25">
      <c r="A703" s="119"/>
      <c r="B703" s="50"/>
      <c r="C703" s="50"/>
      <c r="D703" s="50"/>
      <c r="E703" s="50"/>
      <c r="F703" s="50"/>
      <c r="G703" s="50"/>
      <c r="H703" s="50"/>
      <c r="I703" s="50"/>
      <c r="J703" s="50"/>
      <c r="K703" s="50"/>
      <c r="L703" s="50"/>
      <c r="M703" s="50"/>
    </row>
    <row r="704" spans="1:13" x14ac:dyDescent="0.25">
      <c r="A704" s="119"/>
      <c r="B704" s="50"/>
      <c r="C704" s="50"/>
      <c r="D704" s="50"/>
      <c r="E704" s="50"/>
      <c r="F704" s="50"/>
      <c r="G704" s="50"/>
      <c r="H704" s="50"/>
      <c r="I704" s="50"/>
      <c r="J704" s="50"/>
      <c r="K704" s="50"/>
      <c r="L704" s="50"/>
      <c r="M704" s="50"/>
    </row>
    <row r="705" spans="1:13" x14ac:dyDescent="0.25">
      <c r="A705" s="119"/>
      <c r="B705" s="50"/>
      <c r="C705" s="50"/>
      <c r="D705" s="50"/>
      <c r="E705" s="50"/>
      <c r="F705" s="50"/>
      <c r="G705" s="50"/>
      <c r="H705" s="50"/>
      <c r="I705" s="50"/>
      <c r="J705" s="50"/>
      <c r="K705" s="50"/>
      <c r="L705" s="50"/>
      <c r="M705" s="50"/>
    </row>
    <row r="706" spans="1:13" x14ac:dyDescent="0.25">
      <c r="A706" s="119"/>
      <c r="B706" s="50"/>
      <c r="C706" s="50"/>
      <c r="D706" s="50"/>
      <c r="E706" s="50"/>
      <c r="F706" s="50"/>
      <c r="G706" s="50"/>
      <c r="H706" s="50"/>
      <c r="I706" s="50"/>
      <c r="J706" s="50"/>
      <c r="K706" s="50"/>
      <c r="L706" s="50"/>
      <c r="M706" s="50"/>
    </row>
    <row r="707" spans="1:13" x14ac:dyDescent="0.25">
      <c r="A707" s="119"/>
      <c r="B707" s="50"/>
      <c r="C707" s="50"/>
      <c r="D707" s="50"/>
      <c r="E707" s="50"/>
      <c r="F707" s="50"/>
      <c r="G707" s="50"/>
      <c r="H707" s="50"/>
      <c r="I707" s="50"/>
      <c r="J707" s="50"/>
      <c r="K707" s="50"/>
      <c r="L707" s="50"/>
      <c r="M707" s="50"/>
    </row>
    <row r="708" spans="1:13" x14ac:dyDescent="0.25">
      <c r="A708" s="119"/>
      <c r="B708" s="50"/>
      <c r="C708" s="50"/>
      <c r="D708" s="50"/>
      <c r="E708" s="50"/>
      <c r="F708" s="50"/>
      <c r="G708" s="50"/>
      <c r="H708" s="50"/>
      <c r="I708" s="50"/>
      <c r="J708" s="50"/>
      <c r="K708" s="50"/>
      <c r="L708" s="50"/>
      <c r="M708" s="50"/>
    </row>
    <row r="709" spans="1:13" x14ac:dyDescent="0.25">
      <c r="A709" s="119"/>
      <c r="B709" s="50"/>
      <c r="C709" s="50"/>
      <c r="D709" s="50"/>
      <c r="E709" s="50"/>
      <c r="F709" s="50"/>
      <c r="G709" s="50"/>
      <c r="H709" s="50"/>
      <c r="I709" s="50"/>
      <c r="J709" s="50"/>
      <c r="K709" s="50"/>
      <c r="L709" s="50"/>
      <c r="M709" s="50"/>
    </row>
    <row r="710" spans="1:13" x14ac:dyDescent="0.25">
      <c r="A710" s="119"/>
      <c r="B710" s="50"/>
      <c r="C710" s="50"/>
      <c r="D710" s="50"/>
      <c r="E710" s="50"/>
      <c r="F710" s="50"/>
      <c r="G710" s="50"/>
      <c r="H710" s="50"/>
      <c r="I710" s="50"/>
      <c r="J710" s="50"/>
      <c r="K710" s="50"/>
      <c r="L710" s="50"/>
      <c r="M710" s="50"/>
    </row>
    <row r="711" spans="1:13" x14ac:dyDescent="0.25">
      <c r="A711" s="119"/>
      <c r="B711" s="50"/>
      <c r="C711" s="50"/>
      <c r="D711" s="50"/>
      <c r="E711" s="50"/>
      <c r="F711" s="50"/>
      <c r="G711" s="50"/>
      <c r="H711" s="50"/>
      <c r="I711" s="50"/>
      <c r="J711" s="50"/>
      <c r="K711" s="50"/>
      <c r="L711" s="50"/>
      <c r="M711" s="50"/>
    </row>
    <row r="712" spans="1:13" x14ac:dyDescent="0.25">
      <c r="A712" s="119"/>
      <c r="B712" s="50"/>
      <c r="C712" s="50"/>
      <c r="D712" s="50"/>
      <c r="E712" s="50"/>
      <c r="F712" s="50"/>
      <c r="G712" s="50"/>
      <c r="H712" s="50"/>
      <c r="I712" s="50"/>
      <c r="J712" s="50"/>
      <c r="K712" s="50"/>
      <c r="L712" s="50"/>
      <c r="M712" s="50"/>
    </row>
    <row r="713" spans="1:13" x14ac:dyDescent="0.25">
      <c r="A713" s="119"/>
      <c r="B713" s="50"/>
      <c r="C713" s="50"/>
      <c r="D713" s="50"/>
      <c r="E713" s="50"/>
      <c r="F713" s="50"/>
      <c r="G713" s="50"/>
      <c r="H713" s="50"/>
      <c r="I713" s="50"/>
      <c r="J713" s="50"/>
      <c r="K713" s="50"/>
      <c r="L713" s="50"/>
      <c r="M713" s="50"/>
    </row>
    <row r="714" spans="1:13" x14ac:dyDescent="0.25">
      <c r="A714" s="119"/>
      <c r="B714" s="50"/>
      <c r="C714" s="50"/>
      <c r="D714" s="50"/>
      <c r="E714" s="50"/>
      <c r="F714" s="50"/>
      <c r="G714" s="50"/>
      <c r="H714" s="50"/>
      <c r="I714" s="50"/>
      <c r="J714" s="50"/>
      <c r="K714" s="50"/>
      <c r="L714" s="50"/>
      <c r="M714" s="50"/>
    </row>
    <row r="715" spans="1:13" x14ac:dyDescent="0.25">
      <c r="A715" s="119"/>
      <c r="B715" s="50"/>
      <c r="C715" s="50"/>
      <c r="D715" s="50"/>
      <c r="E715" s="50"/>
      <c r="F715" s="50"/>
      <c r="G715" s="50"/>
      <c r="H715" s="50"/>
      <c r="I715" s="50"/>
      <c r="J715" s="50"/>
      <c r="K715" s="50"/>
      <c r="L715" s="50"/>
      <c r="M715" s="50"/>
    </row>
    <row r="716" spans="1:13" x14ac:dyDescent="0.25">
      <c r="A716" s="119"/>
      <c r="B716" s="50"/>
      <c r="C716" s="50"/>
      <c r="D716" s="50"/>
      <c r="E716" s="50"/>
      <c r="F716" s="50"/>
      <c r="G716" s="50"/>
      <c r="H716" s="50"/>
      <c r="I716" s="50"/>
      <c r="J716" s="50"/>
      <c r="K716" s="50"/>
      <c r="L716" s="50"/>
      <c r="M716" s="50"/>
    </row>
    <row r="717" spans="1:13" x14ac:dyDescent="0.25">
      <c r="A717" s="119"/>
      <c r="B717" s="50"/>
      <c r="C717" s="50"/>
      <c r="D717" s="50"/>
      <c r="E717" s="50"/>
      <c r="F717" s="50"/>
      <c r="G717" s="50"/>
      <c r="H717" s="50"/>
      <c r="I717" s="50"/>
      <c r="J717" s="50"/>
      <c r="K717" s="50"/>
      <c r="L717" s="50"/>
      <c r="M717" s="50"/>
    </row>
    <row r="718" spans="1:13" x14ac:dyDescent="0.25">
      <c r="A718" s="119"/>
      <c r="B718" s="50"/>
      <c r="C718" s="50"/>
      <c r="D718" s="50"/>
      <c r="E718" s="50"/>
      <c r="F718" s="50"/>
      <c r="G718" s="50"/>
      <c r="H718" s="50"/>
      <c r="I718" s="50"/>
      <c r="J718" s="50"/>
      <c r="K718" s="50"/>
      <c r="L718" s="50"/>
      <c r="M718" s="50"/>
    </row>
    <row r="719" spans="1:13" x14ac:dyDescent="0.25">
      <c r="A719" s="119"/>
      <c r="B719" s="50"/>
      <c r="C719" s="50"/>
      <c r="D719" s="50"/>
      <c r="E719" s="50"/>
      <c r="F719" s="50"/>
      <c r="G719" s="50"/>
      <c r="H719" s="50"/>
      <c r="I719" s="50"/>
      <c r="J719" s="50"/>
      <c r="K719" s="50"/>
      <c r="L719" s="50"/>
      <c r="M719" s="50"/>
    </row>
    <row r="720" spans="1:13" x14ac:dyDescent="0.25">
      <c r="A720" s="119"/>
      <c r="B720" s="50"/>
      <c r="C720" s="50"/>
      <c r="D720" s="50"/>
      <c r="E720" s="50"/>
      <c r="F720" s="50"/>
      <c r="G720" s="50"/>
      <c r="H720" s="50"/>
      <c r="I720" s="50"/>
      <c r="J720" s="50"/>
      <c r="K720" s="50"/>
      <c r="L720" s="50"/>
      <c r="M720" s="50"/>
    </row>
    <row r="721" spans="1:13" x14ac:dyDescent="0.25">
      <c r="A721" s="119"/>
      <c r="B721" s="50"/>
      <c r="C721" s="50"/>
      <c r="D721" s="50"/>
      <c r="E721" s="50"/>
      <c r="F721" s="50"/>
      <c r="G721" s="50"/>
      <c r="H721" s="50"/>
      <c r="I721" s="50"/>
      <c r="J721" s="50"/>
      <c r="K721" s="50"/>
      <c r="L721" s="50"/>
      <c r="M721" s="50"/>
    </row>
    <row r="722" spans="1:13" x14ac:dyDescent="0.25">
      <c r="A722" s="119"/>
      <c r="B722" s="50"/>
      <c r="C722" s="50"/>
      <c r="D722" s="50"/>
      <c r="E722" s="50"/>
      <c r="F722" s="50"/>
      <c r="G722" s="50"/>
      <c r="H722" s="50"/>
      <c r="I722" s="50"/>
      <c r="J722" s="50"/>
      <c r="K722" s="50"/>
      <c r="L722" s="50"/>
      <c r="M722" s="50"/>
    </row>
    <row r="723" spans="1:13" x14ac:dyDescent="0.25">
      <c r="A723" s="119"/>
      <c r="B723" s="50"/>
      <c r="C723" s="50"/>
      <c r="D723" s="50"/>
      <c r="E723" s="50"/>
      <c r="F723" s="50"/>
      <c r="G723" s="50"/>
      <c r="H723" s="50"/>
      <c r="I723" s="50"/>
      <c r="J723" s="50"/>
      <c r="K723" s="50"/>
      <c r="L723" s="50"/>
      <c r="M723" s="50"/>
    </row>
    <row r="724" spans="1:13" x14ac:dyDescent="0.25">
      <c r="A724" s="119"/>
      <c r="B724" s="50"/>
      <c r="C724" s="50"/>
      <c r="D724" s="50"/>
      <c r="E724" s="50"/>
      <c r="F724" s="50"/>
      <c r="G724" s="50"/>
      <c r="H724" s="50"/>
      <c r="I724" s="50"/>
      <c r="J724" s="50"/>
      <c r="K724" s="50"/>
      <c r="L724" s="50"/>
      <c r="M724" s="50"/>
    </row>
    <row r="725" spans="1:13" x14ac:dyDescent="0.25">
      <c r="A725" s="119"/>
      <c r="B725" s="50"/>
      <c r="C725" s="50"/>
      <c r="D725" s="50"/>
      <c r="E725" s="50"/>
      <c r="F725" s="50"/>
      <c r="G725" s="50"/>
      <c r="H725" s="50"/>
      <c r="I725" s="50"/>
      <c r="J725" s="50"/>
      <c r="K725" s="50"/>
      <c r="L725" s="50"/>
      <c r="M725" s="50"/>
    </row>
    <row r="726" spans="1:13" x14ac:dyDescent="0.25">
      <c r="A726" s="119"/>
      <c r="B726" s="50"/>
      <c r="C726" s="50"/>
      <c r="D726" s="50"/>
      <c r="E726" s="50"/>
      <c r="F726" s="50"/>
      <c r="G726" s="50"/>
      <c r="H726" s="50"/>
      <c r="I726" s="50"/>
      <c r="J726" s="50"/>
      <c r="K726" s="50"/>
      <c r="L726" s="50"/>
      <c r="M726" s="50"/>
    </row>
    <row r="727" spans="1:13" x14ac:dyDescent="0.25">
      <c r="A727" s="119"/>
      <c r="B727" s="50"/>
      <c r="C727" s="50"/>
      <c r="D727" s="50"/>
      <c r="E727" s="50"/>
      <c r="F727" s="50"/>
      <c r="G727" s="50"/>
      <c r="H727" s="50"/>
      <c r="I727" s="50"/>
      <c r="J727" s="50"/>
      <c r="K727" s="50"/>
      <c r="L727" s="50"/>
      <c r="M727" s="50"/>
    </row>
    <row r="728" spans="1:13" x14ac:dyDescent="0.25">
      <c r="A728" s="119"/>
      <c r="B728" s="50"/>
      <c r="C728" s="50"/>
      <c r="D728" s="50"/>
      <c r="E728" s="50"/>
      <c r="F728" s="50"/>
      <c r="G728" s="50"/>
      <c r="H728" s="50"/>
      <c r="I728" s="50"/>
      <c r="J728" s="50"/>
      <c r="K728" s="50"/>
      <c r="L728" s="50"/>
      <c r="M728" s="50"/>
    </row>
    <row r="729" spans="1:13" x14ac:dyDescent="0.25">
      <c r="A729" s="119"/>
      <c r="B729" s="50"/>
      <c r="C729" s="50"/>
      <c r="D729" s="50"/>
      <c r="E729" s="50"/>
      <c r="F729" s="50"/>
      <c r="G729" s="50"/>
      <c r="H729" s="50"/>
      <c r="I729" s="50"/>
      <c r="J729" s="50"/>
      <c r="K729" s="50"/>
      <c r="L729" s="50"/>
      <c r="M729" s="50"/>
    </row>
    <row r="730" spans="1:13" x14ac:dyDescent="0.25">
      <c r="A730" s="119"/>
      <c r="B730" s="50"/>
      <c r="C730" s="50"/>
      <c r="D730" s="50"/>
      <c r="E730" s="50"/>
      <c r="F730" s="50"/>
      <c r="G730" s="50"/>
      <c r="H730" s="50"/>
      <c r="I730" s="50"/>
      <c r="J730" s="50"/>
      <c r="K730" s="50"/>
      <c r="L730" s="50"/>
      <c r="M730" s="50"/>
    </row>
    <row r="731" spans="1:13" x14ac:dyDescent="0.25">
      <c r="A731" s="119"/>
      <c r="B731" s="50"/>
      <c r="C731" s="50"/>
      <c r="D731" s="50"/>
      <c r="E731" s="50"/>
      <c r="F731" s="50"/>
      <c r="G731" s="50"/>
      <c r="H731" s="50"/>
      <c r="I731" s="50"/>
      <c r="J731" s="50"/>
      <c r="K731" s="50"/>
      <c r="L731" s="50"/>
      <c r="M731" s="50"/>
    </row>
    <row r="732" spans="1:13" x14ac:dyDescent="0.25">
      <c r="A732" s="119"/>
      <c r="B732" s="50"/>
      <c r="C732" s="50"/>
      <c r="D732" s="50"/>
      <c r="E732" s="50"/>
      <c r="F732" s="50"/>
      <c r="G732" s="50"/>
      <c r="H732" s="50"/>
      <c r="I732" s="50"/>
      <c r="J732" s="50"/>
      <c r="K732" s="50"/>
      <c r="L732" s="50"/>
      <c r="M732" s="50"/>
    </row>
    <row r="733" spans="1:13" x14ac:dyDescent="0.25">
      <c r="A733" s="119"/>
      <c r="B733" s="50"/>
      <c r="C733" s="50"/>
      <c r="D733" s="50"/>
      <c r="E733" s="50"/>
      <c r="F733" s="50"/>
      <c r="G733" s="50"/>
      <c r="H733" s="50"/>
      <c r="I733" s="50"/>
      <c r="J733" s="50"/>
      <c r="K733" s="50"/>
      <c r="L733" s="50"/>
      <c r="M733" s="50"/>
    </row>
    <row r="734" spans="1:13" x14ac:dyDescent="0.25">
      <c r="A734" s="119"/>
      <c r="B734" s="50"/>
      <c r="C734" s="50"/>
      <c r="D734" s="50"/>
      <c r="E734" s="50"/>
      <c r="F734" s="50"/>
      <c r="G734" s="50"/>
      <c r="H734" s="50"/>
      <c r="I734" s="50"/>
      <c r="J734" s="50"/>
      <c r="K734" s="50"/>
      <c r="L734" s="50"/>
      <c r="M734" s="50"/>
    </row>
    <row r="735" spans="1:13" x14ac:dyDescent="0.25">
      <c r="A735" s="119"/>
      <c r="B735" s="50"/>
      <c r="C735" s="50"/>
      <c r="D735" s="50"/>
      <c r="E735" s="50"/>
      <c r="F735" s="50"/>
      <c r="G735" s="50"/>
      <c r="H735" s="50"/>
      <c r="I735" s="50"/>
      <c r="J735" s="50"/>
      <c r="K735" s="50"/>
      <c r="L735" s="50"/>
      <c r="M735" s="50"/>
    </row>
    <row r="736" spans="1:13" x14ac:dyDescent="0.25">
      <c r="A736" s="119"/>
      <c r="B736" s="50"/>
      <c r="C736" s="50"/>
      <c r="D736" s="50"/>
      <c r="E736" s="50"/>
      <c r="F736" s="50"/>
      <c r="G736" s="50"/>
      <c r="H736" s="50"/>
      <c r="I736" s="50"/>
      <c r="J736" s="50"/>
      <c r="K736" s="50"/>
      <c r="L736" s="50"/>
      <c r="M736" s="50"/>
    </row>
    <row r="737" spans="1:13" x14ac:dyDescent="0.25">
      <c r="A737" s="119"/>
      <c r="B737" s="50"/>
      <c r="C737" s="50"/>
      <c r="D737" s="50"/>
      <c r="E737" s="50"/>
      <c r="F737" s="50"/>
      <c r="G737" s="50"/>
      <c r="H737" s="50"/>
      <c r="I737" s="50"/>
      <c r="J737" s="50"/>
      <c r="K737" s="50"/>
      <c r="L737" s="50"/>
      <c r="M737" s="50"/>
    </row>
    <row r="738" spans="1:13" x14ac:dyDescent="0.25">
      <c r="A738" s="119"/>
      <c r="B738" s="50"/>
      <c r="C738" s="50"/>
      <c r="D738" s="50"/>
      <c r="E738" s="50"/>
      <c r="F738" s="50"/>
      <c r="G738" s="50"/>
      <c r="H738" s="50"/>
      <c r="I738" s="50"/>
      <c r="J738" s="50"/>
      <c r="K738" s="50"/>
      <c r="L738" s="50"/>
      <c r="M738" s="50"/>
    </row>
    <row r="739" spans="1:13" x14ac:dyDescent="0.25">
      <c r="A739" s="119"/>
      <c r="B739" s="50"/>
      <c r="C739" s="50"/>
      <c r="D739" s="50"/>
      <c r="E739" s="50"/>
      <c r="F739" s="50"/>
      <c r="G739" s="50"/>
      <c r="H739" s="50"/>
      <c r="I739" s="50"/>
      <c r="J739" s="50"/>
      <c r="K739" s="50"/>
      <c r="L739" s="50"/>
      <c r="M739" s="50"/>
    </row>
    <row r="740" spans="1:13" x14ac:dyDescent="0.25">
      <c r="A740" s="119"/>
      <c r="B740" s="50"/>
      <c r="C740" s="50"/>
      <c r="D740" s="50"/>
      <c r="E740" s="50"/>
      <c r="F740" s="50"/>
      <c r="G740" s="50"/>
      <c r="H740" s="50"/>
      <c r="I740" s="50"/>
      <c r="J740" s="50"/>
      <c r="K740" s="50"/>
      <c r="L740" s="50"/>
      <c r="M740" s="50"/>
    </row>
    <row r="741" spans="1:13" x14ac:dyDescent="0.25">
      <c r="A741" s="119"/>
      <c r="B741" s="50"/>
      <c r="C741" s="50"/>
      <c r="D741" s="50"/>
      <c r="E741" s="50"/>
      <c r="F741" s="50"/>
      <c r="G741" s="50"/>
      <c r="H741" s="50"/>
      <c r="I741" s="50"/>
      <c r="J741" s="50"/>
      <c r="K741" s="50"/>
      <c r="L741" s="50"/>
      <c r="M741" s="50"/>
    </row>
    <row r="742" spans="1:13" x14ac:dyDescent="0.25">
      <c r="A742" s="119"/>
      <c r="B742" s="50"/>
      <c r="C742" s="50"/>
      <c r="D742" s="50"/>
      <c r="E742" s="50"/>
      <c r="F742" s="50"/>
      <c r="G742" s="50"/>
      <c r="H742" s="50"/>
      <c r="I742" s="50"/>
      <c r="J742" s="50"/>
      <c r="K742" s="50"/>
      <c r="L742" s="50"/>
      <c r="M742" s="50"/>
    </row>
    <row r="743" spans="1:13" x14ac:dyDescent="0.25">
      <c r="A743" s="119"/>
      <c r="B743" s="50"/>
      <c r="C743" s="50"/>
      <c r="D743" s="50"/>
      <c r="E743" s="50"/>
      <c r="F743" s="50"/>
      <c r="G743" s="50"/>
      <c r="H743" s="50"/>
      <c r="I743" s="50"/>
      <c r="J743" s="50"/>
      <c r="K743" s="50"/>
      <c r="L743" s="50"/>
      <c r="M743" s="50"/>
    </row>
    <row r="744" spans="1:13" x14ac:dyDescent="0.25">
      <c r="A744" s="119"/>
      <c r="B744" s="50"/>
      <c r="C744" s="50"/>
      <c r="D744" s="50"/>
      <c r="E744" s="50"/>
      <c r="F744" s="50"/>
      <c r="G744" s="50"/>
      <c r="H744" s="50"/>
      <c r="I744" s="50"/>
      <c r="J744" s="50"/>
      <c r="K744" s="50"/>
      <c r="L744" s="50"/>
      <c r="M744" s="50"/>
    </row>
    <row r="745" spans="1:13" x14ac:dyDescent="0.25">
      <c r="A745" s="119"/>
      <c r="B745" s="50"/>
      <c r="C745" s="50"/>
      <c r="D745" s="50"/>
      <c r="E745" s="50"/>
      <c r="F745" s="50"/>
      <c r="G745" s="50"/>
      <c r="H745" s="50"/>
      <c r="I745" s="50"/>
      <c r="J745" s="50"/>
      <c r="K745" s="50"/>
      <c r="L745" s="50"/>
      <c r="M745" s="50"/>
    </row>
    <row r="746" spans="1:13" x14ac:dyDescent="0.25">
      <c r="A746" s="119"/>
      <c r="B746" s="50"/>
      <c r="C746" s="50"/>
      <c r="D746" s="50"/>
      <c r="E746" s="50"/>
      <c r="F746" s="50"/>
      <c r="G746" s="50"/>
      <c r="H746" s="50"/>
      <c r="I746" s="50"/>
      <c r="J746" s="50"/>
      <c r="K746" s="50"/>
      <c r="L746" s="50"/>
      <c r="M746" s="50"/>
    </row>
    <row r="747" spans="1:13" x14ac:dyDescent="0.25">
      <c r="A747" s="119"/>
      <c r="B747" s="50"/>
      <c r="C747" s="50"/>
      <c r="D747" s="50"/>
      <c r="E747" s="50"/>
      <c r="F747" s="50"/>
      <c r="G747" s="50"/>
      <c r="H747" s="50"/>
      <c r="I747" s="50"/>
      <c r="J747" s="50"/>
      <c r="K747" s="50"/>
      <c r="L747" s="50"/>
      <c r="M747" s="50"/>
    </row>
    <row r="748" spans="1:13" x14ac:dyDescent="0.25">
      <c r="A748" s="119"/>
      <c r="B748" s="50"/>
      <c r="C748" s="50"/>
      <c r="D748" s="50"/>
      <c r="E748" s="50"/>
      <c r="F748" s="50"/>
      <c r="G748" s="50"/>
      <c r="H748" s="50"/>
      <c r="I748" s="50"/>
      <c r="J748" s="50"/>
      <c r="K748" s="50"/>
      <c r="L748" s="50"/>
      <c r="M748" s="50"/>
    </row>
    <row r="749" spans="1:13" x14ac:dyDescent="0.25">
      <c r="A749" s="119"/>
      <c r="B749" s="50"/>
      <c r="C749" s="50"/>
      <c r="D749" s="50"/>
      <c r="E749" s="50"/>
      <c r="F749" s="50"/>
      <c r="G749" s="50"/>
      <c r="H749" s="50"/>
      <c r="I749" s="50"/>
      <c r="J749" s="50"/>
      <c r="K749" s="50"/>
      <c r="L749" s="50"/>
      <c r="M749" s="50"/>
    </row>
    <row r="750" spans="1:13" x14ac:dyDescent="0.25">
      <c r="A750" s="119"/>
      <c r="B750" s="50"/>
      <c r="C750" s="50"/>
      <c r="D750" s="50"/>
      <c r="E750" s="50"/>
      <c r="F750" s="50"/>
      <c r="G750" s="50"/>
      <c r="H750" s="50"/>
      <c r="I750" s="50"/>
      <c r="J750" s="50"/>
      <c r="K750" s="50"/>
      <c r="L750" s="50"/>
      <c r="M750" s="50"/>
    </row>
    <row r="751" spans="1:13" x14ac:dyDescent="0.25">
      <c r="A751" s="119"/>
      <c r="B751" s="50"/>
      <c r="C751" s="50"/>
      <c r="D751" s="50"/>
      <c r="E751" s="50"/>
      <c r="F751" s="50"/>
      <c r="G751" s="50"/>
      <c r="H751" s="50"/>
      <c r="I751" s="50"/>
      <c r="J751" s="50"/>
      <c r="K751" s="50"/>
      <c r="L751" s="50"/>
      <c r="M751" s="50"/>
    </row>
    <row r="752" spans="1:13" x14ac:dyDescent="0.25">
      <c r="A752" s="119"/>
      <c r="B752" s="50"/>
      <c r="C752" s="50"/>
      <c r="D752" s="50"/>
      <c r="E752" s="50"/>
      <c r="F752" s="50"/>
      <c r="G752" s="50"/>
      <c r="H752" s="50"/>
      <c r="I752" s="50"/>
      <c r="J752" s="50"/>
      <c r="K752" s="50"/>
      <c r="L752" s="50"/>
      <c r="M752" s="50"/>
    </row>
    <row r="753" spans="1:13" x14ac:dyDescent="0.25">
      <c r="A753" s="119"/>
      <c r="B753" s="50"/>
      <c r="C753" s="50"/>
      <c r="D753" s="50"/>
      <c r="E753" s="50"/>
      <c r="F753" s="50"/>
      <c r="G753" s="50"/>
      <c r="H753" s="50"/>
      <c r="I753" s="50"/>
      <c r="J753" s="50"/>
      <c r="K753" s="50"/>
      <c r="L753" s="50"/>
      <c r="M753" s="50"/>
    </row>
    <row r="754" spans="1:13" x14ac:dyDescent="0.25">
      <c r="A754" s="119"/>
      <c r="B754" s="50"/>
      <c r="C754" s="50"/>
      <c r="D754" s="50"/>
      <c r="E754" s="50"/>
      <c r="F754" s="50"/>
      <c r="G754" s="50"/>
      <c r="H754" s="50"/>
      <c r="I754" s="50"/>
      <c r="J754" s="50"/>
      <c r="K754" s="50"/>
      <c r="L754" s="50"/>
      <c r="M754" s="50"/>
    </row>
    <row r="755" spans="1:13" x14ac:dyDescent="0.25">
      <c r="A755" s="119"/>
      <c r="B755" s="50"/>
      <c r="C755" s="50"/>
      <c r="D755" s="50"/>
      <c r="E755" s="50"/>
      <c r="F755" s="50"/>
      <c r="G755" s="50"/>
      <c r="H755" s="50"/>
      <c r="I755" s="50"/>
      <c r="J755" s="50"/>
      <c r="K755" s="50"/>
      <c r="L755" s="50"/>
      <c r="M755" s="50"/>
    </row>
    <row r="756" spans="1:13" x14ac:dyDescent="0.25">
      <c r="A756" s="119"/>
      <c r="B756" s="50"/>
      <c r="C756" s="50"/>
      <c r="D756" s="50"/>
      <c r="E756" s="50"/>
      <c r="F756" s="50"/>
      <c r="G756" s="50"/>
      <c r="H756" s="50"/>
      <c r="I756" s="50"/>
      <c r="J756" s="50"/>
      <c r="K756" s="50"/>
      <c r="L756" s="50"/>
      <c r="M756" s="50"/>
    </row>
    <row r="757" spans="1:13" x14ac:dyDescent="0.25">
      <c r="A757" s="119"/>
      <c r="B757" s="50"/>
      <c r="C757" s="50"/>
      <c r="D757" s="50"/>
      <c r="E757" s="50"/>
      <c r="F757" s="50"/>
      <c r="G757" s="50"/>
      <c r="H757" s="50"/>
      <c r="I757" s="50"/>
      <c r="J757" s="50"/>
      <c r="K757" s="50"/>
      <c r="L757" s="50"/>
      <c r="M757" s="50"/>
    </row>
    <row r="758" spans="1:13" x14ac:dyDescent="0.25">
      <c r="A758" s="119"/>
      <c r="B758" s="50"/>
      <c r="C758" s="50"/>
      <c r="D758" s="50"/>
      <c r="E758" s="50"/>
      <c r="F758" s="50"/>
      <c r="G758" s="50"/>
      <c r="H758" s="50"/>
      <c r="I758" s="50"/>
      <c r="J758" s="50"/>
      <c r="K758" s="50"/>
      <c r="L758" s="50"/>
      <c r="M758" s="50"/>
    </row>
    <row r="759" spans="1:13" x14ac:dyDescent="0.25">
      <c r="A759" s="119"/>
      <c r="B759" s="50"/>
      <c r="C759" s="50"/>
      <c r="D759" s="50"/>
      <c r="E759" s="50"/>
      <c r="F759" s="50"/>
      <c r="G759" s="50"/>
      <c r="H759" s="50"/>
      <c r="I759" s="50"/>
      <c r="J759" s="50"/>
      <c r="K759" s="50"/>
      <c r="L759" s="50"/>
      <c r="M759" s="50"/>
    </row>
    <row r="760" spans="1:13" x14ac:dyDescent="0.25">
      <c r="A760" s="119"/>
      <c r="B760" s="50"/>
      <c r="C760" s="50"/>
      <c r="D760" s="50"/>
      <c r="E760" s="50"/>
      <c r="F760" s="50"/>
      <c r="G760" s="50"/>
      <c r="H760" s="50"/>
      <c r="I760" s="50"/>
      <c r="J760" s="50"/>
      <c r="K760" s="50"/>
      <c r="L760" s="50"/>
      <c r="M760" s="50"/>
    </row>
    <row r="761" spans="1:13" x14ac:dyDescent="0.25">
      <c r="A761" s="119"/>
      <c r="B761" s="50"/>
      <c r="C761" s="50"/>
      <c r="D761" s="50"/>
      <c r="E761" s="50"/>
      <c r="F761" s="50"/>
      <c r="G761" s="50"/>
      <c r="H761" s="50"/>
      <c r="I761" s="50"/>
      <c r="J761" s="50"/>
      <c r="K761" s="50"/>
      <c r="L761" s="50"/>
      <c r="M761" s="50"/>
    </row>
    <row r="762" spans="1:13" x14ac:dyDescent="0.25">
      <c r="A762" s="119"/>
      <c r="B762" s="50"/>
      <c r="C762" s="50"/>
      <c r="D762" s="50"/>
      <c r="E762" s="50"/>
      <c r="F762" s="50"/>
      <c r="G762" s="50"/>
      <c r="H762" s="50"/>
      <c r="I762" s="50"/>
      <c r="J762" s="50"/>
      <c r="K762" s="50"/>
      <c r="L762" s="50"/>
      <c r="M762" s="50"/>
    </row>
    <row r="763" spans="1:13" x14ac:dyDescent="0.25">
      <c r="A763" s="119"/>
      <c r="B763" s="50"/>
      <c r="C763" s="50"/>
      <c r="D763" s="50"/>
      <c r="E763" s="50"/>
      <c r="F763" s="50"/>
      <c r="G763" s="50"/>
      <c r="H763" s="50"/>
      <c r="I763" s="50"/>
      <c r="J763" s="50"/>
      <c r="K763" s="50"/>
      <c r="L763" s="50"/>
      <c r="M763" s="50"/>
    </row>
    <row r="764" spans="1:13" x14ac:dyDescent="0.25">
      <c r="A764" s="119"/>
      <c r="B764" s="50"/>
      <c r="C764" s="50"/>
      <c r="D764" s="50"/>
      <c r="E764" s="50"/>
      <c r="F764" s="50"/>
      <c r="G764" s="50"/>
      <c r="H764" s="50"/>
      <c r="I764" s="50"/>
      <c r="J764" s="50"/>
      <c r="K764" s="50"/>
      <c r="L764" s="50"/>
      <c r="M764" s="50"/>
    </row>
    <row r="765" spans="1:13" x14ac:dyDescent="0.25">
      <c r="A765" s="119"/>
      <c r="B765" s="50"/>
      <c r="C765" s="50"/>
      <c r="D765" s="50"/>
      <c r="E765" s="50"/>
      <c r="F765" s="50"/>
      <c r="G765" s="50"/>
      <c r="H765" s="50"/>
      <c r="I765" s="50"/>
      <c r="J765" s="50"/>
      <c r="K765" s="50"/>
      <c r="L765" s="50"/>
      <c r="M765" s="50"/>
    </row>
    <row r="766" spans="1:13" x14ac:dyDescent="0.25">
      <c r="A766" s="119"/>
      <c r="B766" s="50"/>
      <c r="C766" s="50"/>
      <c r="D766" s="50"/>
      <c r="E766" s="50"/>
      <c r="F766" s="50"/>
      <c r="G766" s="50"/>
      <c r="H766" s="50"/>
      <c r="I766" s="50"/>
      <c r="J766" s="50"/>
      <c r="K766" s="50"/>
      <c r="L766" s="50"/>
      <c r="M766" s="50"/>
    </row>
    <row r="767" spans="1:13" x14ac:dyDescent="0.25">
      <c r="A767" s="119"/>
      <c r="B767" s="50"/>
      <c r="C767" s="50"/>
      <c r="D767" s="50"/>
      <c r="E767" s="50"/>
      <c r="F767" s="50"/>
      <c r="G767" s="50"/>
      <c r="H767" s="50"/>
      <c r="I767" s="50"/>
      <c r="J767" s="50"/>
      <c r="K767" s="50"/>
      <c r="L767" s="50"/>
      <c r="M767" s="50"/>
    </row>
    <row r="768" spans="1:13" x14ac:dyDescent="0.25">
      <c r="A768" s="119"/>
      <c r="B768" s="50"/>
      <c r="C768" s="50"/>
      <c r="D768" s="50"/>
      <c r="E768" s="50"/>
      <c r="F768" s="50"/>
      <c r="G768" s="50"/>
      <c r="H768" s="50"/>
      <c r="I768" s="50"/>
      <c r="J768" s="50"/>
      <c r="K768" s="50"/>
      <c r="L768" s="50"/>
      <c r="M768" s="50"/>
    </row>
    <row r="769" spans="1:13" x14ac:dyDescent="0.25">
      <c r="A769" s="119"/>
      <c r="B769" s="50"/>
      <c r="C769" s="50"/>
      <c r="D769" s="50"/>
      <c r="E769" s="50"/>
      <c r="F769" s="50"/>
      <c r="G769" s="50"/>
      <c r="H769" s="50"/>
      <c r="I769" s="50"/>
      <c r="J769" s="50"/>
      <c r="K769" s="50"/>
      <c r="L769" s="50"/>
      <c r="M769" s="50"/>
    </row>
    <row r="770" spans="1:13" x14ac:dyDescent="0.25">
      <c r="A770" s="119"/>
      <c r="B770" s="50"/>
      <c r="C770" s="50"/>
      <c r="D770" s="50"/>
      <c r="E770" s="50"/>
      <c r="F770" s="50"/>
      <c r="G770" s="50"/>
      <c r="H770" s="50"/>
      <c r="I770" s="50"/>
      <c r="J770" s="50"/>
      <c r="K770" s="50"/>
      <c r="L770" s="50"/>
      <c r="M770" s="50"/>
    </row>
    <row r="771" spans="1:13" x14ac:dyDescent="0.25">
      <c r="A771" s="119"/>
      <c r="B771" s="50"/>
      <c r="C771" s="50"/>
      <c r="D771" s="50"/>
      <c r="E771" s="50"/>
      <c r="F771" s="50"/>
      <c r="G771" s="50"/>
      <c r="H771" s="50"/>
      <c r="I771" s="50"/>
      <c r="J771" s="50"/>
      <c r="K771" s="50"/>
      <c r="L771" s="50"/>
      <c r="M771" s="50"/>
    </row>
    <row r="772" spans="1:13" x14ac:dyDescent="0.25">
      <c r="A772" s="119"/>
      <c r="B772" s="50"/>
      <c r="C772" s="50"/>
      <c r="D772" s="50"/>
      <c r="E772" s="50"/>
      <c r="F772" s="50"/>
      <c r="G772" s="50"/>
      <c r="H772" s="50"/>
      <c r="I772" s="50"/>
      <c r="J772" s="50"/>
      <c r="K772" s="50"/>
      <c r="L772" s="50"/>
      <c r="M772" s="50"/>
    </row>
    <row r="773" spans="1:13" x14ac:dyDescent="0.25">
      <c r="A773" s="119"/>
      <c r="B773" s="50"/>
      <c r="C773" s="50"/>
      <c r="D773" s="50"/>
      <c r="E773" s="50"/>
      <c r="F773" s="50"/>
      <c r="G773" s="50"/>
      <c r="H773" s="50"/>
      <c r="I773" s="50"/>
      <c r="J773" s="50"/>
      <c r="K773" s="50"/>
      <c r="L773" s="50"/>
      <c r="M773" s="50"/>
    </row>
    <row r="774" spans="1:13" x14ac:dyDescent="0.25">
      <c r="A774" s="119"/>
      <c r="B774" s="50"/>
      <c r="C774" s="50"/>
      <c r="D774" s="50"/>
      <c r="E774" s="50"/>
      <c r="F774" s="50"/>
      <c r="G774" s="50"/>
      <c r="H774" s="50"/>
      <c r="I774" s="50"/>
      <c r="J774" s="50"/>
      <c r="K774" s="50"/>
      <c r="L774" s="50"/>
      <c r="M774" s="50"/>
    </row>
    <row r="775" spans="1:13" x14ac:dyDescent="0.25">
      <c r="A775" s="119"/>
      <c r="B775" s="50"/>
      <c r="C775" s="50"/>
      <c r="D775" s="50"/>
      <c r="E775" s="50"/>
      <c r="F775" s="50"/>
      <c r="G775" s="50"/>
      <c r="H775" s="50"/>
      <c r="I775" s="50"/>
      <c r="J775" s="50"/>
      <c r="K775" s="50"/>
      <c r="L775" s="50"/>
      <c r="M775" s="50"/>
    </row>
    <row r="776" spans="1:13" x14ac:dyDescent="0.25">
      <c r="A776" s="119"/>
      <c r="B776" s="50"/>
      <c r="C776" s="50"/>
      <c r="D776" s="50"/>
      <c r="E776" s="50"/>
      <c r="F776" s="50"/>
      <c r="G776" s="50"/>
      <c r="H776" s="50"/>
      <c r="I776" s="50"/>
      <c r="J776" s="50"/>
      <c r="K776" s="50"/>
      <c r="L776" s="50"/>
      <c r="M776" s="50"/>
    </row>
    <row r="777" spans="1:13" x14ac:dyDescent="0.25">
      <c r="A777" s="119"/>
      <c r="B777" s="50"/>
      <c r="C777" s="50"/>
      <c r="D777" s="50"/>
      <c r="E777" s="50"/>
      <c r="F777" s="50"/>
      <c r="G777" s="50"/>
      <c r="H777" s="50"/>
      <c r="I777" s="50"/>
      <c r="J777" s="50"/>
      <c r="K777" s="50"/>
      <c r="L777" s="50"/>
      <c r="M777" s="50"/>
    </row>
    <row r="778" spans="1:13" x14ac:dyDescent="0.25">
      <c r="A778" s="119"/>
      <c r="B778" s="50"/>
      <c r="C778" s="50"/>
      <c r="D778" s="50"/>
      <c r="E778" s="50"/>
      <c r="F778" s="50"/>
      <c r="G778" s="50"/>
      <c r="H778" s="50"/>
      <c r="I778" s="50"/>
      <c r="J778" s="50"/>
      <c r="K778" s="50"/>
      <c r="L778" s="50"/>
      <c r="M778" s="50"/>
    </row>
    <row r="779" spans="1:13" x14ac:dyDescent="0.25">
      <c r="A779" s="119"/>
      <c r="B779" s="50"/>
      <c r="C779" s="50"/>
      <c r="D779" s="50"/>
      <c r="E779" s="50"/>
      <c r="F779" s="50"/>
      <c r="G779" s="50"/>
      <c r="H779" s="50"/>
      <c r="I779" s="50"/>
      <c r="J779" s="50"/>
      <c r="K779" s="50"/>
      <c r="L779" s="50"/>
      <c r="M779" s="50"/>
    </row>
    <row r="780" spans="1:13" x14ac:dyDescent="0.25">
      <c r="A780" s="119"/>
      <c r="B780" s="50"/>
      <c r="C780" s="50"/>
      <c r="D780" s="50"/>
      <c r="E780" s="50"/>
      <c r="F780" s="50"/>
      <c r="G780" s="50"/>
      <c r="H780" s="50"/>
      <c r="I780" s="50"/>
      <c r="J780" s="50"/>
      <c r="K780" s="50"/>
      <c r="L780" s="50"/>
      <c r="M780" s="50"/>
    </row>
    <row r="781" spans="1:13" x14ac:dyDescent="0.25">
      <c r="A781" s="119"/>
      <c r="B781" s="50"/>
      <c r="C781" s="50"/>
      <c r="D781" s="50"/>
      <c r="E781" s="50"/>
      <c r="F781" s="50"/>
      <c r="G781" s="50"/>
      <c r="H781" s="50"/>
      <c r="I781" s="50"/>
      <c r="J781" s="50"/>
      <c r="K781" s="50"/>
      <c r="L781" s="50"/>
      <c r="M781" s="50"/>
    </row>
    <row r="782" spans="1:13" x14ac:dyDescent="0.25">
      <c r="A782" s="119"/>
      <c r="B782" s="50"/>
      <c r="C782" s="50"/>
      <c r="D782" s="50"/>
      <c r="E782" s="50"/>
      <c r="F782" s="50"/>
      <c r="G782" s="50"/>
      <c r="H782" s="50"/>
      <c r="I782" s="50"/>
      <c r="J782" s="50"/>
      <c r="K782" s="50"/>
      <c r="L782" s="50"/>
      <c r="M782" s="50"/>
    </row>
    <row r="783" spans="1:13" x14ac:dyDescent="0.25">
      <c r="A783" s="119"/>
      <c r="B783" s="50"/>
      <c r="C783" s="50"/>
      <c r="D783" s="50"/>
      <c r="E783" s="50"/>
      <c r="F783" s="50"/>
      <c r="G783" s="50"/>
      <c r="H783" s="50"/>
      <c r="I783" s="50"/>
      <c r="J783" s="50"/>
      <c r="K783" s="50"/>
      <c r="L783" s="50"/>
      <c r="M783" s="50"/>
    </row>
    <row r="784" spans="1:13" x14ac:dyDescent="0.25">
      <c r="A784" s="119"/>
      <c r="B784" s="50"/>
      <c r="C784" s="50"/>
      <c r="D784" s="50"/>
      <c r="E784" s="50"/>
      <c r="F784" s="50"/>
      <c r="G784" s="50"/>
      <c r="H784" s="50"/>
      <c r="I784" s="50"/>
      <c r="J784" s="50"/>
      <c r="K784" s="50"/>
      <c r="L784" s="50"/>
      <c r="M784" s="50"/>
    </row>
    <row r="785" spans="1:13" x14ac:dyDescent="0.25">
      <c r="A785" s="119"/>
      <c r="B785" s="50"/>
      <c r="C785" s="50"/>
      <c r="D785" s="50"/>
      <c r="E785" s="50"/>
      <c r="F785" s="50"/>
      <c r="G785" s="50"/>
      <c r="H785" s="50"/>
      <c r="I785" s="50"/>
      <c r="J785" s="50"/>
      <c r="K785" s="50"/>
      <c r="L785" s="50"/>
      <c r="M785" s="50"/>
    </row>
    <row r="786" spans="1:13" x14ac:dyDescent="0.25">
      <c r="A786" s="119"/>
      <c r="B786" s="50"/>
      <c r="C786" s="50"/>
      <c r="D786" s="50"/>
      <c r="E786" s="50"/>
      <c r="F786" s="50"/>
      <c r="G786" s="50"/>
      <c r="H786" s="50"/>
      <c r="I786" s="50"/>
      <c r="J786" s="50"/>
      <c r="K786" s="50"/>
      <c r="L786" s="50"/>
      <c r="M786" s="50"/>
    </row>
    <row r="787" spans="1:13" x14ac:dyDescent="0.25">
      <c r="A787" s="119"/>
      <c r="B787" s="50"/>
      <c r="C787" s="50"/>
      <c r="D787" s="50"/>
      <c r="E787" s="50"/>
      <c r="F787" s="50"/>
      <c r="G787" s="50"/>
      <c r="H787" s="50"/>
      <c r="I787" s="50"/>
      <c r="J787" s="50"/>
      <c r="K787" s="50"/>
      <c r="L787" s="50"/>
      <c r="M787" s="50"/>
    </row>
    <row r="788" spans="1:13" x14ac:dyDescent="0.25">
      <c r="A788" s="119"/>
      <c r="B788" s="50"/>
      <c r="C788" s="50"/>
      <c r="D788" s="50"/>
      <c r="E788" s="50"/>
      <c r="F788" s="50"/>
      <c r="G788" s="50"/>
      <c r="H788" s="50"/>
      <c r="I788" s="50"/>
      <c r="J788" s="50"/>
      <c r="K788" s="50"/>
      <c r="L788" s="50"/>
      <c r="M788" s="50"/>
    </row>
    <row r="789" spans="1:13" x14ac:dyDescent="0.25">
      <c r="A789" s="119"/>
      <c r="B789" s="50"/>
      <c r="C789" s="50"/>
      <c r="D789" s="50"/>
      <c r="E789" s="50"/>
      <c r="F789" s="50"/>
      <c r="G789" s="50"/>
      <c r="H789" s="50"/>
      <c r="I789" s="50"/>
      <c r="J789" s="50"/>
      <c r="K789" s="50"/>
      <c r="L789" s="50"/>
      <c r="M789" s="50"/>
    </row>
    <row r="790" spans="1:13" x14ac:dyDescent="0.25">
      <c r="A790" s="119"/>
      <c r="B790" s="50"/>
      <c r="C790" s="50"/>
      <c r="D790" s="50"/>
      <c r="E790" s="50"/>
      <c r="F790" s="50"/>
      <c r="G790" s="50"/>
      <c r="H790" s="50"/>
      <c r="I790" s="50"/>
      <c r="J790" s="50"/>
      <c r="K790" s="50"/>
      <c r="L790" s="50"/>
      <c r="M790" s="50"/>
    </row>
    <row r="791" spans="1:13" x14ac:dyDescent="0.25">
      <c r="A791" s="119"/>
      <c r="B791" s="50"/>
      <c r="C791" s="50"/>
      <c r="D791" s="50"/>
      <c r="E791" s="50"/>
      <c r="F791" s="50"/>
      <c r="G791" s="50"/>
      <c r="H791" s="50"/>
      <c r="I791" s="50"/>
      <c r="J791" s="50"/>
      <c r="K791" s="50"/>
      <c r="L791" s="50"/>
      <c r="M791" s="50"/>
    </row>
    <row r="792" spans="1:13" x14ac:dyDescent="0.25">
      <c r="A792" s="119"/>
      <c r="B792" s="50"/>
      <c r="C792" s="50"/>
      <c r="D792" s="50"/>
      <c r="E792" s="50"/>
      <c r="F792" s="50"/>
      <c r="G792" s="50"/>
      <c r="H792" s="50"/>
      <c r="I792" s="50"/>
      <c r="J792" s="50"/>
      <c r="K792" s="50"/>
      <c r="L792" s="50"/>
      <c r="M792" s="50"/>
    </row>
    <row r="793" spans="1:13" x14ac:dyDescent="0.25">
      <c r="A793" s="119"/>
      <c r="B793" s="50"/>
      <c r="C793" s="50"/>
      <c r="D793" s="50"/>
      <c r="E793" s="50"/>
      <c r="F793" s="50"/>
      <c r="G793" s="50"/>
      <c r="H793" s="50"/>
      <c r="I793" s="50"/>
      <c r="J793" s="50"/>
      <c r="K793" s="50"/>
      <c r="L793" s="50"/>
      <c r="M793" s="50"/>
    </row>
    <row r="794" spans="1:13" x14ac:dyDescent="0.25">
      <c r="A794" s="119"/>
      <c r="B794" s="50"/>
      <c r="C794" s="50"/>
      <c r="D794" s="50"/>
      <c r="E794" s="50"/>
      <c r="F794" s="50"/>
      <c r="G794" s="50"/>
      <c r="H794" s="50"/>
      <c r="I794" s="50"/>
      <c r="J794" s="50"/>
      <c r="K794" s="50"/>
      <c r="L794" s="50"/>
      <c r="M794" s="50"/>
    </row>
    <row r="795" spans="1:13" x14ac:dyDescent="0.25">
      <c r="A795" s="119"/>
      <c r="B795" s="50"/>
      <c r="C795" s="50"/>
      <c r="D795" s="50"/>
      <c r="E795" s="50"/>
      <c r="F795" s="50"/>
      <c r="G795" s="50"/>
      <c r="H795" s="50"/>
      <c r="I795" s="50"/>
      <c r="J795" s="50"/>
      <c r="K795" s="50"/>
      <c r="L795" s="50"/>
      <c r="M795" s="50"/>
    </row>
    <row r="796" spans="1:13" x14ac:dyDescent="0.25">
      <c r="A796" s="119"/>
      <c r="B796" s="50"/>
      <c r="C796" s="50"/>
      <c r="D796" s="50"/>
      <c r="E796" s="50"/>
      <c r="F796" s="50"/>
      <c r="G796" s="50"/>
      <c r="H796" s="50"/>
      <c r="I796" s="50"/>
      <c r="J796" s="50"/>
      <c r="K796" s="50"/>
      <c r="L796" s="50"/>
      <c r="M796" s="50"/>
    </row>
    <row r="797" spans="1:13" x14ac:dyDescent="0.25">
      <c r="A797" s="119"/>
      <c r="B797" s="50"/>
      <c r="C797" s="50"/>
      <c r="D797" s="50"/>
      <c r="E797" s="50"/>
      <c r="F797" s="50"/>
      <c r="G797" s="50"/>
      <c r="H797" s="50"/>
      <c r="I797" s="50"/>
      <c r="J797" s="50"/>
      <c r="K797" s="50"/>
      <c r="L797" s="50"/>
      <c r="M797" s="50"/>
    </row>
    <row r="798" spans="1:13" x14ac:dyDescent="0.25">
      <c r="A798" s="119"/>
      <c r="B798" s="50"/>
      <c r="C798" s="50"/>
      <c r="D798" s="50"/>
      <c r="E798" s="50"/>
      <c r="F798" s="50"/>
      <c r="G798" s="50"/>
      <c r="H798" s="50"/>
      <c r="I798" s="50"/>
      <c r="J798" s="50"/>
      <c r="K798" s="50"/>
      <c r="L798" s="50"/>
      <c r="M798" s="50"/>
    </row>
    <row r="799" spans="1:13" x14ac:dyDescent="0.25">
      <c r="A799" s="119"/>
      <c r="B799" s="50"/>
      <c r="C799" s="50"/>
      <c r="D799" s="50"/>
      <c r="E799" s="50"/>
      <c r="F799" s="50"/>
      <c r="G799" s="50"/>
      <c r="H799" s="50"/>
      <c r="I799" s="50"/>
      <c r="J799" s="50"/>
      <c r="K799" s="50"/>
      <c r="L799" s="50"/>
      <c r="M799" s="50"/>
    </row>
    <row r="800" spans="1:13" x14ac:dyDescent="0.25">
      <c r="A800" s="119"/>
      <c r="B800" s="50"/>
      <c r="C800" s="50"/>
      <c r="D800" s="50"/>
      <c r="E800" s="50"/>
      <c r="F800" s="50"/>
      <c r="G800" s="50"/>
      <c r="H800" s="50"/>
      <c r="I800" s="50"/>
      <c r="J800" s="50"/>
      <c r="K800" s="50"/>
      <c r="L800" s="50"/>
      <c r="M800" s="50"/>
    </row>
    <row r="801" spans="1:13" x14ac:dyDescent="0.25">
      <c r="A801" s="119"/>
      <c r="B801" s="50"/>
      <c r="C801" s="50"/>
      <c r="D801" s="50"/>
      <c r="E801" s="50"/>
      <c r="F801" s="50"/>
      <c r="G801" s="50"/>
      <c r="H801" s="50"/>
      <c r="I801" s="50"/>
      <c r="J801" s="50"/>
      <c r="K801" s="50"/>
      <c r="L801" s="50"/>
      <c r="M801" s="50"/>
    </row>
    <row r="802" spans="1:13" x14ac:dyDescent="0.25">
      <c r="A802" s="119"/>
      <c r="B802" s="50"/>
      <c r="C802" s="50"/>
      <c r="D802" s="50"/>
      <c r="E802" s="50"/>
      <c r="F802" s="50"/>
      <c r="G802" s="50"/>
      <c r="H802" s="50"/>
      <c r="I802" s="50"/>
      <c r="J802" s="50"/>
      <c r="K802" s="50"/>
      <c r="L802" s="50"/>
      <c r="M802" s="50"/>
    </row>
    <row r="803" spans="1:13" x14ac:dyDescent="0.25">
      <c r="A803" s="119"/>
      <c r="B803" s="50"/>
      <c r="C803" s="50"/>
      <c r="D803" s="50"/>
      <c r="E803" s="50"/>
      <c r="F803" s="50"/>
      <c r="G803" s="50"/>
      <c r="H803" s="50"/>
      <c r="I803" s="50"/>
      <c r="J803" s="50"/>
      <c r="K803" s="50"/>
      <c r="L803" s="50"/>
      <c r="M803" s="50"/>
    </row>
    <row r="804" spans="1:13" x14ac:dyDescent="0.25">
      <c r="A804" s="119"/>
      <c r="B804" s="50"/>
      <c r="C804" s="50"/>
      <c r="D804" s="50"/>
      <c r="E804" s="50"/>
      <c r="F804" s="50"/>
      <c r="G804" s="50"/>
      <c r="H804" s="50"/>
      <c r="I804" s="50"/>
      <c r="J804" s="50"/>
      <c r="K804" s="50"/>
      <c r="L804" s="50"/>
      <c r="M804" s="50"/>
    </row>
    <row r="805" spans="1:13" x14ac:dyDescent="0.25">
      <c r="A805" s="119"/>
      <c r="B805" s="50"/>
      <c r="C805" s="50"/>
      <c r="D805" s="50"/>
      <c r="E805" s="50"/>
      <c r="F805" s="50"/>
      <c r="G805" s="50"/>
      <c r="H805" s="50"/>
      <c r="I805" s="50"/>
      <c r="J805" s="50"/>
      <c r="K805" s="50"/>
      <c r="L805" s="50"/>
      <c r="M805" s="50"/>
    </row>
    <row r="806" spans="1:13" x14ac:dyDescent="0.25">
      <c r="A806" s="119"/>
      <c r="B806" s="50"/>
      <c r="C806" s="50"/>
      <c r="D806" s="50"/>
      <c r="E806" s="50"/>
      <c r="F806" s="50"/>
      <c r="G806" s="50"/>
      <c r="H806" s="50"/>
      <c r="I806" s="50"/>
      <c r="J806" s="50"/>
      <c r="K806" s="50"/>
      <c r="L806" s="50"/>
      <c r="M806" s="50"/>
    </row>
    <row r="807" spans="1:13" x14ac:dyDescent="0.25">
      <c r="A807" s="119"/>
      <c r="B807" s="50"/>
      <c r="C807" s="50"/>
      <c r="D807" s="50"/>
      <c r="E807" s="50"/>
      <c r="F807" s="50"/>
      <c r="G807" s="50"/>
      <c r="H807" s="50"/>
      <c r="I807" s="50"/>
      <c r="J807" s="50"/>
      <c r="K807" s="50"/>
      <c r="L807" s="50"/>
      <c r="M807" s="50"/>
    </row>
    <row r="808" spans="1:13" x14ac:dyDescent="0.25">
      <c r="A808" s="119"/>
      <c r="B808" s="50"/>
      <c r="C808" s="50"/>
      <c r="D808" s="50"/>
      <c r="E808" s="50"/>
      <c r="F808" s="50"/>
      <c r="G808" s="50"/>
      <c r="H808" s="50"/>
      <c r="I808" s="50"/>
      <c r="J808" s="50"/>
      <c r="K808" s="50"/>
      <c r="L808" s="50"/>
      <c r="M808" s="50"/>
    </row>
    <row r="809" spans="1:13" x14ac:dyDescent="0.25">
      <c r="A809" s="119"/>
      <c r="B809" s="50"/>
      <c r="C809" s="50"/>
      <c r="D809" s="50"/>
      <c r="E809" s="50"/>
      <c r="F809" s="50"/>
      <c r="G809" s="50"/>
      <c r="H809" s="50"/>
      <c r="I809" s="50"/>
      <c r="J809" s="50"/>
      <c r="K809" s="50"/>
      <c r="L809" s="50"/>
      <c r="M809" s="50"/>
    </row>
    <row r="810" spans="1:13" x14ac:dyDescent="0.25">
      <c r="A810" s="119"/>
      <c r="B810" s="50"/>
      <c r="C810" s="50"/>
      <c r="D810" s="50"/>
      <c r="E810" s="50"/>
      <c r="F810" s="50"/>
      <c r="G810" s="50"/>
      <c r="H810" s="50"/>
      <c r="I810" s="50"/>
      <c r="J810" s="50"/>
      <c r="K810" s="50"/>
      <c r="L810" s="50"/>
      <c r="M810" s="50"/>
    </row>
    <row r="811" spans="1:13" x14ac:dyDescent="0.25">
      <c r="A811" s="119"/>
      <c r="B811" s="50"/>
      <c r="C811" s="50"/>
      <c r="D811" s="50"/>
      <c r="E811" s="50"/>
      <c r="F811" s="50"/>
      <c r="G811" s="50"/>
      <c r="H811" s="50"/>
      <c r="I811" s="50"/>
      <c r="J811" s="50"/>
      <c r="K811" s="50"/>
      <c r="L811" s="50"/>
      <c r="M811" s="50"/>
    </row>
    <row r="812" spans="1:13" x14ac:dyDescent="0.25">
      <c r="A812" s="119"/>
      <c r="B812" s="50"/>
      <c r="C812" s="50"/>
      <c r="D812" s="50"/>
      <c r="E812" s="50"/>
      <c r="F812" s="50"/>
      <c r="G812" s="50"/>
      <c r="H812" s="50"/>
      <c r="I812" s="50"/>
      <c r="J812" s="50"/>
      <c r="K812" s="50"/>
      <c r="L812" s="50"/>
      <c r="M812" s="50"/>
    </row>
    <row r="813" spans="1:13" x14ac:dyDescent="0.25">
      <c r="A813" s="119"/>
      <c r="B813" s="50"/>
      <c r="C813" s="50"/>
      <c r="D813" s="50"/>
      <c r="E813" s="50"/>
      <c r="F813" s="50"/>
      <c r="G813" s="50"/>
      <c r="H813" s="50"/>
      <c r="I813" s="50"/>
      <c r="J813" s="50"/>
      <c r="K813" s="50"/>
      <c r="L813" s="50"/>
      <c r="M813" s="50"/>
    </row>
    <row r="814" spans="1:13" x14ac:dyDescent="0.25">
      <c r="A814" s="119"/>
      <c r="B814" s="50"/>
      <c r="C814" s="50"/>
      <c r="D814" s="50"/>
      <c r="E814" s="50"/>
      <c r="F814" s="50"/>
      <c r="G814" s="50"/>
      <c r="H814" s="50"/>
      <c r="I814" s="50"/>
      <c r="J814" s="50"/>
      <c r="K814" s="50"/>
      <c r="L814" s="50"/>
      <c r="M814" s="50"/>
    </row>
    <row r="815" spans="1:13" x14ac:dyDescent="0.25">
      <c r="A815" s="119"/>
      <c r="B815" s="50"/>
      <c r="C815" s="50"/>
      <c r="D815" s="50"/>
      <c r="E815" s="50"/>
      <c r="F815" s="50"/>
      <c r="G815" s="50"/>
      <c r="H815" s="50"/>
      <c r="I815" s="50"/>
      <c r="J815" s="50"/>
      <c r="K815" s="50"/>
      <c r="L815" s="50"/>
      <c r="M815" s="50"/>
    </row>
    <row r="816" spans="1:13" x14ac:dyDescent="0.25">
      <c r="A816" s="119"/>
      <c r="B816" s="50"/>
      <c r="C816" s="50"/>
      <c r="D816" s="50"/>
      <c r="E816" s="50"/>
      <c r="F816" s="50"/>
      <c r="G816" s="50"/>
      <c r="H816" s="50"/>
      <c r="I816" s="50"/>
      <c r="J816" s="50"/>
      <c r="K816" s="50"/>
      <c r="L816" s="50"/>
      <c r="M816" s="50"/>
    </row>
    <row r="817" spans="1:13" x14ac:dyDescent="0.25">
      <c r="A817" s="119"/>
      <c r="B817" s="50"/>
      <c r="C817" s="50"/>
      <c r="D817" s="50"/>
      <c r="E817" s="50"/>
      <c r="F817" s="50"/>
      <c r="G817" s="50"/>
      <c r="H817" s="50"/>
      <c r="I817" s="50"/>
      <c r="J817" s="50"/>
      <c r="K817" s="50"/>
      <c r="L817" s="50"/>
      <c r="M817" s="50"/>
    </row>
    <row r="818" spans="1:13" x14ac:dyDescent="0.25">
      <c r="A818" s="119"/>
      <c r="B818" s="50"/>
      <c r="C818" s="50"/>
      <c r="D818" s="50"/>
      <c r="E818" s="50"/>
      <c r="F818" s="50"/>
      <c r="G818" s="50"/>
      <c r="H818" s="50"/>
      <c r="I818" s="50"/>
      <c r="J818" s="50"/>
      <c r="K818" s="50"/>
      <c r="L818" s="50"/>
      <c r="M818" s="50"/>
    </row>
    <row r="819" spans="1:13" x14ac:dyDescent="0.25">
      <c r="A819" s="119"/>
      <c r="B819" s="50"/>
      <c r="C819" s="50"/>
      <c r="D819" s="50"/>
      <c r="E819" s="50"/>
      <c r="F819" s="50"/>
      <c r="G819" s="50"/>
      <c r="H819" s="50"/>
      <c r="I819" s="50"/>
      <c r="J819" s="50"/>
      <c r="K819" s="50"/>
      <c r="L819" s="50"/>
      <c r="M819" s="50"/>
    </row>
    <row r="820" spans="1:13" x14ac:dyDescent="0.25">
      <c r="A820" s="119"/>
      <c r="B820" s="50"/>
      <c r="C820" s="50"/>
      <c r="D820" s="50"/>
      <c r="E820" s="50"/>
      <c r="F820" s="50"/>
      <c r="G820" s="50"/>
      <c r="H820" s="50"/>
      <c r="I820" s="50"/>
      <c r="J820" s="50"/>
      <c r="K820" s="50"/>
      <c r="L820" s="50"/>
      <c r="M820" s="50"/>
    </row>
    <row r="821" spans="1:13" x14ac:dyDescent="0.25">
      <c r="A821" s="119"/>
      <c r="B821" s="50"/>
      <c r="C821" s="50"/>
      <c r="D821" s="50"/>
      <c r="E821" s="50"/>
      <c r="F821" s="50"/>
      <c r="G821" s="50"/>
      <c r="H821" s="50"/>
      <c r="I821" s="50"/>
      <c r="J821" s="50"/>
      <c r="K821" s="50"/>
      <c r="L821" s="50"/>
      <c r="M821" s="50"/>
    </row>
    <row r="822" spans="1:13" x14ac:dyDescent="0.25">
      <c r="A822" s="119"/>
      <c r="B822" s="50"/>
      <c r="C822" s="50"/>
      <c r="D822" s="50"/>
      <c r="E822" s="50"/>
      <c r="F822" s="50"/>
      <c r="G822" s="50"/>
      <c r="H822" s="50"/>
      <c r="I822" s="50"/>
      <c r="J822" s="50"/>
      <c r="K822" s="50"/>
      <c r="L822" s="50"/>
      <c r="M822" s="50"/>
    </row>
    <row r="823" spans="1:13" x14ac:dyDescent="0.25">
      <c r="A823" s="119"/>
      <c r="B823" s="50"/>
      <c r="C823" s="50"/>
      <c r="D823" s="50"/>
      <c r="E823" s="50"/>
      <c r="F823" s="50"/>
      <c r="G823" s="50"/>
      <c r="H823" s="50"/>
      <c r="I823" s="50"/>
      <c r="J823" s="50"/>
      <c r="K823" s="50"/>
      <c r="L823" s="50"/>
      <c r="M823" s="50"/>
    </row>
    <row r="824" spans="1:13" x14ac:dyDescent="0.25">
      <c r="A824" s="119"/>
      <c r="B824" s="50"/>
      <c r="C824" s="50"/>
      <c r="D824" s="50"/>
      <c r="E824" s="50"/>
      <c r="F824" s="50"/>
      <c r="G824" s="50"/>
      <c r="H824" s="50"/>
      <c r="I824" s="50"/>
      <c r="J824" s="50"/>
      <c r="K824" s="50"/>
      <c r="L824" s="50"/>
      <c r="M824" s="50"/>
    </row>
    <row r="825" spans="1:13" x14ac:dyDescent="0.25">
      <c r="A825" s="119"/>
      <c r="B825" s="50"/>
      <c r="C825" s="50"/>
      <c r="D825" s="50"/>
      <c r="E825" s="50"/>
      <c r="F825" s="50"/>
      <c r="G825" s="50"/>
      <c r="H825" s="50"/>
      <c r="I825" s="50"/>
      <c r="J825" s="50"/>
      <c r="K825" s="50"/>
      <c r="L825" s="50"/>
      <c r="M825" s="50"/>
    </row>
    <row r="826" spans="1:13" x14ac:dyDescent="0.25">
      <c r="A826" s="119"/>
      <c r="B826" s="50"/>
      <c r="C826" s="50"/>
      <c r="D826" s="50"/>
      <c r="E826" s="50"/>
      <c r="F826" s="50"/>
      <c r="G826" s="50"/>
      <c r="H826" s="50"/>
      <c r="I826" s="50"/>
      <c r="J826" s="50"/>
      <c r="K826" s="50"/>
      <c r="L826" s="50"/>
      <c r="M826" s="50"/>
    </row>
    <row r="827" spans="1:13" x14ac:dyDescent="0.25">
      <c r="A827" s="119"/>
      <c r="B827" s="50"/>
      <c r="C827" s="50"/>
      <c r="D827" s="50"/>
      <c r="E827" s="50"/>
      <c r="F827" s="50"/>
      <c r="G827" s="50"/>
      <c r="H827" s="50"/>
      <c r="I827" s="50"/>
      <c r="J827" s="50"/>
      <c r="K827" s="50"/>
      <c r="L827" s="50"/>
      <c r="M827" s="50"/>
    </row>
    <row r="828" spans="1:13" x14ac:dyDescent="0.25">
      <c r="A828" s="119"/>
      <c r="B828" s="50"/>
      <c r="C828" s="50"/>
      <c r="D828" s="50"/>
      <c r="E828" s="50"/>
      <c r="F828" s="50"/>
      <c r="G828" s="50"/>
      <c r="H828" s="50"/>
      <c r="I828" s="50"/>
      <c r="J828" s="50"/>
      <c r="K828" s="50"/>
      <c r="L828" s="50"/>
      <c r="M828" s="50"/>
    </row>
    <row r="829" spans="1:13" x14ac:dyDescent="0.25">
      <c r="A829" s="119"/>
      <c r="B829" s="50"/>
      <c r="C829" s="50"/>
      <c r="D829" s="50"/>
      <c r="E829" s="50"/>
      <c r="F829" s="50"/>
      <c r="G829" s="50"/>
      <c r="H829" s="50"/>
      <c r="I829" s="50"/>
      <c r="J829" s="50"/>
      <c r="K829" s="50"/>
      <c r="L829" s="50"/>
      <c r="M829" s="50"/>
    </row>
    <row r="830" spans="1:13" x14ac:dyDescent="0.25">
      <c r="A830" s="119"/>
      <c r="B830" s="50"/>
      <c r="C830" s="50"/>
      <c r="D830" s="50"/>
      <c r="E830" s="50"/>
      <c r="F830" s="50"/>
      <c r="G830" s="50"/>
      <c r="H830" s="50"/>
      <c r="I830" s="50"/>
      <c r="J830" s="50"/>
      <c r="K830" s="50"/>
      <c r="L830" s="50"/>
      <c r="M830" s="50"/>
    </row>
    <row r="831" spans="1:13" x14ac:dyDescent="0.25">
      <c r="A831" s="119"/>
      <c r="B831" s="50"/>
      <c r="C831" s="50"/>
      <c r="D831" s="50"/>
      <c r="E831" s="50"/>
      <c r="F831" s="50"/>
      <c r="G831" s="50"/>
      <c r="H831" s="50"/>
      <c r="I831" s="50"/>
      <c r="J831" s="50"/>
      <c r="K831" s="50"/>
      <c r="L831" s="50"/>
      <c r="M831" s="50"/>
    </row>
    <row r="832" spans="1:13" x14ac:dyDescent="0.25">
      <c r="A832" s="119"/>
      <c r="B832" s="50"/>
      <c r="C832" s="50"/>
      <c r="D832" s="50"/>
      <c r="E832" s="50"/>
      <c r="F832" s="50"/>
      <c r="G832" s="50"/>
      <c r="H832" s="50"/>
      <c r="I832" s="50"/>
      <c r="J832" s="50"/>
      <c r="K832" s="50"/>
      <c r="L832" s="50"/>
      <c r="M832" s="50"/>
    </row>
    <row r="833" spans="1:13" x14ac:dyDescent="0.25">
      <c r="A833" s="119"/>
      <c r="B833" s="50"/>
      <c r="C833" s="50"/>
      <c r="D833" s="50"/>
      <c r="E833" s="50"/>
      <c r="F833" s="50"/>
      <c r="G833" s="50"/>
      <c r="H833" s="50"/>
      <c r="I833" s="50"/>
      <c r="J833" s="50"/>
      <c r="K833" s="50"/>
      <c r="L833" s="50"/>
      <c r="M833" s="50"/>
    </row>
    <row r="834" spans="1:13" x14ac:dyDescent="0.25">
      <c r="A834" s="119"/>
      <c r="B834" s="50"/>
      <c r="C834" s="50"/>
      <c r="D834" s="50"/>
      <c r="E834" s="50"/>
      <c r="F834" s="50"/>
      <c r="G834" s="50"/>
      <c r="H834" s="50"/>
      <c r="I834" s="50"/>
      <c r="J834" s="50"/>
      <c r="K834" s="50"/>
      <c r="L834" s="50"/>
      <c r="M834" s="50"/>
    </row>
    <row r="835" spans="1:13" x14ac:dyDescent="0.25">
      <c r="A835" s="119"/>
      <c r="B835" s="50"/>
      <c r="C835" s="50"/>
      <c r="D835" s="50"/>
      <c r="E835" s="50"/>
      <c r="F835" s="50"/>
      <c r="G835" s="50"/>
      <c r="H835" s="50"/>
      <c r="I835" s="50"/>
      <c r="J835" s="50"/>
      <c r="K835" s="50"/>
      <c r="L835" s="50"/>
      <c r="M835" s="50"/>
    </row>
    <row r="836" spans="1:13" x14ac:dyDescent="0.25">
      <c r="A836" s="119"/>
      <c r="B836" s="50"/>
      <c r="C836" s="50"/>
      <c r="D836" s="50"/>
      <c r="E836" s="50"/>
      <c r="F836" s="50"/>
      <c r="G836" s="50"/>
      <c r="H836" s="50"/>
      <c r="I836" s="50"/>
      <c r="J836" s="50"/>
      <c r="K836" s="50"/>
      <c r="L836" s="50"/>
      <c r="M836" s="50"/>
    </row>
    <row r="837" spans="1:13" x14ac:dyDescent="0.25">
      <c r="A837" s="119"/>
      <c r="B837" s="50"/>
      <c r="C837" s="50"/>
      <c r="D837" s="50"/>
      <c r="E837" s="50"/>
      <c r="F837" s="50"/>
      <c r="G837" s="50"/>
      <c r="H837" s="50"/>
      <c r="I837" s="50"/>
      <c r="J837" s="50"/>
      <c r="K837" s="50"/>
      <c r="L837" s="50"/>
      <c r="M837" s="50"/>
    </row>
    <row r="838" spans="1:13" x14ac:dyDescent="0.25">
      <c r="A838" s="119"/>
      <c r="B838" s="50"/>
      <c r="C838" s="50"/>
      <c r="D838" s="50"/>
      <c r="E838" s="50"/>
      <c r="F838" s="50"/>
      <c r="G838" s="50"/>
      <c r="H838" s="50"/>
      <c r="I838" s="50"/>
      <c r="J838" s="50"/>
      <c r="K838" s="50"/>
      <c r="L838" s="50"/>
      <c r="M838" s="50"/>
    </row>
    <row r="839" spans="1:13" x14ac:dyDescent="0.25">
      <c r="A839" s="119"/>
      <c r="B839" s="50"/>
      <c r="C839" s="50"/>
      <c r="D839" s="50"/>
      <c r="E839" s="50"/>
      <c r="F839" s="50"/>
      <c r="G839" s="50"/>
      <c r="H839" s="50"/>
      <c r="I839" s="50"/>
      <c r="J839" s="50"/>
      <c r="K839" s="50"/>
      <c r="L839" s="50"/>
      <c r="M839" s="50"/>
    </row>
    <row r="840" spans="1:13" x14ac:dyDescent="0.25">
      <c r="A840" s="119"/>
      <c r="B840" s="50"/>
      <c r="C840" s="50"/>
      <c r="D840" s="50"/>
      <c r="E840" s="50"/>
      <c r="F840" s="50"/>
      <c r="G840" s="50"/>
      <c r="H840" s="50"/>
      <c r="I840" s="50"/>
      <c r="J840" s="50"/>
      <c r="K840" s="50"/>
      <c r="L840" s="50"/>
      <c r="M840" s="50"/>
    </row>
    <row r="841" spans="1:13" x14ac:dyDescent="0.25">
      <c r="A841" s="119"/>
      <c r="B841" s="50"/>
      <c r="C841" s="50"/>
      <c r="D841" s="50"/>
      <c r="E841" s="50"/>
      <c r="F841" s="50"/>
      <c r="G841" s="50"/>
      <c r="H841" s="50"/>
      <c r="I841" s="50"/>
      <c r="J841" s="50"/>
      <c r="K841" s="50"/>
      <c r="L841" s="50"/>
      <c r="M841" s="50"/>
    </row>
    <row r="842" spans="1:13" x14ac:dyDescent="0.25">
      <c r="A842" s="119"/>
      <c r="B842" s="50"/>
      <c r="C842" s="50"/>
      <c r="D842" s="50"/>
      <c r="E842" s="50"/>
      <c r="F842" s="50"/>
      <c r="G842" s="50"/>
      <c r="H842" s="50"/>
      <c r="I842" s="50"/>
      <c r="J842" s="50"/>
      <c r="K842" s="50"/>
      <c r="L842" s="50"/>
      <c r="M842" s="50"/>
    </row>
    <row r="843" spans="1:13" x14ac:dyDescent="0.25">
      <c r="A843" s="119"/>
      <c r="B843" s="50"/>
      <c r="C843" s="50"/>
      <c r="D843" s="50"/>
      <c r="E843" s="50"/>
      <c r="F843" s="50"/>
      <c r="G843" s="50"/>
      <c r="H843" s="50"/>
      <c r="I843" s="50"/>
      <c r="J843" s="50"/>
      <c r="K843" s="50"/>
      <c r="L843" s="50"/>
      <c r="M843" s="50"/>
    </row>
    <row r="844" spans="1:13" x14ac:dyDescent="0.25">
      <c r="A844" s="119"/>
      <c r="B844" s="50"/>
      <c r="C844" s="50"/>
      <c r="D844" s="50"/>
      <c r="E844" s="50"/>
      <c r="F844" s="50"/>
      <c r="G844" s="50"/>
      <c r="H844" s="50"/>
      <c r="I844" s="50"/>
      <c r="J844" s="50"/>
      <c r="K844" s="50"/>
      <c r="L844" s="50"/>
      <c r="M844" s="50"/>
    </row>
    <row r="845" spans="1:13" x14ac:dyDescent="0.25">
      <c r="A845" s="119"/>
      <c r="B845" s="50"/>
      <c r="C845" s="50"/>
      <c r="D845" s="50"/>
      <c r="E845" s="50"/>
      <c r="F845" s="50"/>
      <c r="G845" s="50"/>
      <c r="H845" s="50"/>
      <c r="I845" s="50"/>
      <c r="J845" s="50"/>
      <c r="K845" s="50"/>
      <c r="L845" s="50"/>
      <c r="M845" s="50"/>
    </row>
    <row r="846" spans="1:13" x14ac:dyDescent="0.25">
      <c r="A846" s="119"/>
      <c r="B846" s="50"/>
      <c r="C846" s="50"/>
      <c r="D846" s="50"/>
      <c r="E846" s="50"/>
      <c r="F846" s="50"/>
      <c r="G846" s="50"/>
      <c r="H846" s="50"/>
      <c r="I846" s="50"/>
      <c r="J846" s="50"/>
      <c r="K846" s="50"/>
      <c r="L846" s="50"/>
      <c r="M846" s="50"/>
    </row>
    <row r="847" spans="1:13" x14ac:dyDescent="0.25">
      <c r="A847" s="119"/>
      <c r="B847" s="50"/>
      <c r="C847" s="50"/>
      <c r="D847" s="50"/>
      <c r="E847" s="50"/>
      <c r="F847" s="50"/>
      <c r="G847" s="50"/>
      <c r="H847" s="50"/>
      <c r="I847" s="50"/>
      <c r="J847" s="50"/>
      <c r="K847" s="50"/>
      <c r="L847" s="50"/>
      <c r="M847" s="50"/>
    </row>
    <row r="848" spans="1:13" x14ac:dyDescent="0.25">
      <c r="A848" s="119"/>
      <c r="B848" s="50"/>
      <c r="C848" s="50"/>
      <c r="D848" s="50"/>
      <c r="E848" s="50"/>
      <c r="F848" s="50"/>
      <c r="G848" s="50"/>
      <c r="H848" s="50"/>
      <c r="I848" s="50"/>
      <c r="J848" s="50"/>
      <c r="K848" s="50"/>
      <c r="L848" s="50"/>
      <c r="M848" s="50"/>
    </row>
    <row r="849" spans="1:13" x14ac:dyDescent="0.25">
      <c r="A849" s="119"/>
      <c r="B849" s="50"/>
      <c r="C849" s="50"/>
      <c r="D849" s="50"/>
      <c r="E849" s="50"/>
      <c r="F849" s="50"/>
      <c r="G849" s="50"/>
      <c r="H849" s="50"/>
      <c r="I849" s="50"/>
      <c r="J849" s="50"/>
      <c r="K849" s="50"/>
      <c r="L849" s="50"/>
      <c r="M849" s="50"/>
    </row>
    <row r="850" spans="1:13" x14ac:dyDescent="0.25">
      <c r="A850" s="119"/>
      <c r="B850" s="50"/>
      <c r="C850" s="50"/>
      <c r="D850" s="50"/>
      <c r="E850" s="50"/>
      <c r="F850" s="50"/>
      <c r="G850" s="50"/>
      <c r="H850" s="50"/>
      <c r="I850" s="50"/>
      <c r="J850" s="50"/>
      <c r="K850" s="50"/>
      <c r="L850" s="50"/>
      <c r="M850" s="50"/>
    </row>
    <row r="851" spans="1:13" x14ac:dyDescent="0.25">
      <c r="A851" s="119"/>
      <c r="B851" s="50"/>
      <c r="C851" s="50"/>
      <c r="D851" s="50"/>
      <c r="E851" s="50"/>
      <c r="F851" s="50"/>
      <c r="G851" s="50"/>
      <c r="H851" s="50"/>
      <c r="I851" s="50"/>
      <c r="J851" s="50"/>
      <c r="K851" s="50"/>
      <c r="L851" s="50"/>
      <c r="M851" s="50"/>
    </row>
    <row r="852" spans="1:13" x14ac:dyDescent="0.25">
      <c r="A852" s="119"/>
      <c r="B852" s="50"/>
      <c r="C852" s="50"/>
      <c r="D852" s="50"/>
      <c r="E852" s="50"/>
      <c r="F852" s="50"/>
      <c r="G852" s="50"/>
      <c r="H852" s="50"/>
      <c r="I852" s="50"/>
      <c r="J852" s="50"/>
      <c r="K852" s="50"/>
      <c r="L852" s="50"/>
      <c r="M852" s="50"/>
    </row>
    <row r="853" spans="1:13" x14ac:dyDescent="0.25">
      <c r="A853" s="119"/>
      <c r="B853" s="50"/>
      <c r="C853" s="50"/>
      <c r="D853" s="50"/>
      <c r="E853" s="50"/>
      <c r="F853" s="50"/>
      <c r="G853" s="50"/>
      <c r="H853" s="50"/>
      <c r="I853" s="50"/>
      <c r="J853" s="50"/>
      <c r="K853" s="50"/>
      <c r="L853" s="50"/>
      <c r="M853" s="50"/>
    </row>
    <row r="854" spans="1:13" x14ac:dyDescent="0.25">
      <c r="A854" s="119"/>
      <c r="B854" s="50"/>
      <c r="C854" s="50"/>
      <c r="D854" s="50"/>
      <c r="E854" s="50"/>
      <c r="F854" s="50"/>
      <c r="G854" s="50"/>
      <c r="H854" s="50"/>
      <c r="I854" s="50"/>
      <c r="J854" s="50"/>
      <c r="K854" s="50"/>
      <c r="L854" s="50"/>
      <c r="M854" s="50"/>
    </row>
    <row r="855" spans="1:13" x14ac:dyDescent="0.25">
      <c r="A855" s="119"/>
      <c r="B855" s="50"/>
      <c r="C855" s="50"/>
      <c r="D855" s="50"/>
      <c r="E855" s="50"/>
      <c r="F855" s="50"/>
      <c r="G855" s="50"/>
      <c r="H855" s="50"/>
      <c r="I855" s="50"/>
      <c r="J855" s="50"/>
      <c r="K855" s="50"/>
      <c r="L855" s="50"/>
      <c r="M855" s="50"/>
    </row>
    <row r="856" spans="1:13" x14ac:dyDescent="0.25">
      <c r="A856" s="119"/>
      <c r="B856" s="50"/>
      <c r="C856" s="50"/>
      <c r="D856" s="50"/>
      <c r="E856" s="50"/>
      <c r="F856" s="50"/>
      <c r="G856" s="50"/>
      <c r="H856" s="50"/>
      <c r="I856" s="50"/>
      <c r="J856" s="50"/>
      <c r="K856" s="50"/>
      <c r="L856" s="50"/>
      <c r="M856" s="50"/>
    </row>
    <row r="857" spans="1:13" x14ac:dyDescent="0.25">
      <c r="A857" s="119"/>
      <c r="B857" s="50"/>
      <c r="C857" s="50"/>
      <c r="D857" s="50"/>
      <c r="E857" s="50"/>
      <c r="F857" s="50"/>
      <c r="G857" s="50"/>
      <c r="H857" s="50"/>
      <c r="I857" s="50"/>
      <c r="J857" s="50"/>
      <c r="K857" s="50"/>
      <c r="L857" s="50"/>
      <c r="M857" s="50"/>
    </row>
    <row r="858" spans="1:13" x14ac:dyDescent="0.25">
      <c r="A858" s="119"/>
      <c r="B858" s="50"/>
      <c r="C858" s="50"/>
      <c r="D858" s="50"/>
      <c r="E858" s="50"/>
      <c r="F858" s="50"/>
      <c r="G858" s="50"/>
      <c r="H858" s="50"/>
      <c r="I858" s="50"/>
      <c r="J858" s="50"/>
      <c r="K858" s="50"/>
      <c r="L858" s="50"/>
      <c r="M858" s="50"/>
    </row>
    <row r="859" spans="1:13" x14ac:dyDescent="0.25">
      <c r="A859" s="119"/>
      <c r="B859" s="50"/>
      <c r="C859" s="50"/>
      <c r="D859" s="50"/>
      <c r="E859" s="50"/>
      <c r="F859" s="50"/>
      <c r="G859" s="50"/>
      <c r="H859" s="50"/>
      <c r="I859" s="50"/>
      <c r="J859" s="50"/>
      <c r="K859" s="50"/>
      <c r="L859" s="50"/>
      <c r="M859" s="50"/>
    </row>
    <row r="860" spans="1:13" x14ac:dyDescent="0.25">
      <c r="A860" s="119"/>
      <c r="B860" s="50"/>
      <c r="C860" s="50"/>
      <c r="D860" s="50"/>
      <c r="E860" s="50"/>
      <c r="F860" s="50"/>
      <c r="G860" s="50"/>
      <c r="H860" s="50"/>
      <c r="I860" s="50"/>
      <c r="J860" s="50"/>
      <c r="K860" s="50"/>
      <c r="L860" s="50"/>
      <c r="M860" s="50"/>
    </row>
    <row r="861" spans="1:13" x14ac:dyDescent="0.25">
      <c r="A861" s="119"/>
      <c r="B861" s="50"/>
      <c r="C861" s="50"/>
      <c r="D861" s="50"/>
      <c r="E861" s="50"/>
      <c r="F861" s="50"/>
      <c r="G861" s="50"/>
      <c r="H861" s="50"/>
      <c r="I861" s="50"/>
      <c r="J861" s="50"/>
      <c r="K861" s="50"/>
      <c r="L861" s="50"/>
      <c r="M861" s="50"/>
    </row>
    <row r="862" spans="1:13" x14ac:dyDescent="0.25">
      <c r="A862" s="119"/>
      <c r="B862" s="50"/>
      <c r="C862" s="50"/>
      <c r="D862" s="50"/>
      <c r="E862" s="50"/>
      <c r="F862" s="50"/>
      <c r="G862" s="50"/>
      <c r="H862" s="50"/>
      <c r="I862" s="50"/>
      <c r="J862" s="50"/>
      <c r="K862" s="50"/>
      <c r="L862" s="50"/>
      <c r="M862" s="50"/>
    </row>
    <row r="863" spans="1:13" x14ac:dyDescent="0.25">
      <c r="A863" s="119"/>
      <c r="B863" s="50"/>
      <c r="C863" s="50"/>
      <c r="D863" s="50"/>
      <c r="E863" s="50"/>
      <c r="F863" s="50"/>
      <c r="G863" s="50"/>
      <c r="H863" s="50"/>
      <c r="I863" s="50"/>
      <c r="J863" s="50"/>
      <c r="K863" s="50"/>
      <c r="L863" s="50"/>
      <c r="M863" s="50"/>
    </row>
    <row r="864" spans="1:13" x14ac:dyDescent="0.25">
      <c r="A864" s="119"/>
      <c r="B864" s="50"/>
      <c r="C864" s="50"/>
      <c r="D864" s="50"/>
      <c r="E864" s="50"/>
      <c r="F864" s="50"/>
      <c r="G864" s="50"/>
      <c r="H864" s="50"/>
      <c r="I864" s="50"/>
      <c r="J864" s="50"/>
      <c r="K864" s="50"/>
      <c r="L864" s="50"/>
      <c r="M864" s="50"/>
    </row>
    <row r="865" spans="1:13" x14ac:dyDescent="0.25">
      <c r="A865" s="119"/>
      <c r="B865" s="50"/>
      <c r="C865" s="50"/>
      <c r="D865" s="50"/>
      <c r="E865" s="50"/>
      <c r="F865" s="50"/>
      <c r="G865" s="50"/>
      <c r="H865" s="50"/>
      <c r="I865" s="50"/>
      <c r="J865" s="50"/>
      <c r="K865" s="50"/>
      <c r="L865" s="50"/>
      <c r="M865" s="50"/>
    </row>
    <row r="866" spans="1:13" x14ac:dyDescent="0.25">
      <c r="A866" s="119"/>
      <c r="B866" s="50"/>
      <c r="C866" s="50"/>
      <c r="D866" s="50"/>
      <c r="E866" s="50"/>
      <c r="F866" s="50"/>
      <c r="G866" s="50"/>
      <c r="H866" s="50"/>
      <c r="I866" s="50"/>
      <c r="J866" s="50"/>
      <c r="K866" s="50"/>
      <c r="L866" s="50"/>
      <c r="M866" s="50"/>
    </row>
    <row r="867" spans="1:13" x14ac:dyDescent="0.25">
      <c r="A867" s="119"/>
      <c r="B867" s="50"/>
      <c r="C867" s="50"/>
      <c r="D867" s="50"/>
      <c r="E867" s="50"/>
      <c r="F867" s="50"/>
      <c r="G867" s="50"/>
      <c r="H867" s="50"/>
      <c r="I867" s="50"/>
      <c r="J867" s="50"/>
      <c r="K867" s="50"/>
      <c r="L867" s="50"/>
      <c r="M867" s="50"/>
    </row>
    <row r="868" spans="1:13" x14ac:dyDescent="0.25">
      <c r="A868" s="119"/>
      <c r="B868" s="50"/>
      <c r="C868" s="50"/>
      <c r="D868" s="50"/>
      <c r="E868" s="50"/>
      <c r="F868" s="50"/>
      <c r="G868" s="50"/>
      <c r="H868" s="50"/>
      <c r="I868" s="50"/>
      <c r="J868" s="50"/>
      <c r="K868" s="50"/>
      <c r="L868" s="50"/>
      <c r="M868" s="50"/>
    </row>
    <row r="869" spans="1:13" x14ac:dyDescent="0.25">
      <c r="A869" s="119"/>
      <c r="B869" s="50"/>
      <c r="C869" s="50"/>
      <c r="D869" s="50"/>
      <c r="E869" s="50"/>
      <c r="F869" s="50"/>
      <c r="G869" s="50"/>
      <c r="H869" s="50"/>
      <c r="I869" s="50"/>
      <c r="J869" s="50"/>
      <c r="K869" s="50"/>
      <c r="L869" s="50"/>
      <c r="M869" s="50"/>
    </row>
    <row r="870" spans="1:13" x14ac:dyDescent="0.25">
      <c r="A870" s="119"/>
      <c r="B870" s="50"/>
      <c r="C870" s="50"/>
      <c r="D870" s="50"/>
      <c r="E870" s="50"/>
      <c r="F870" s="50"/>
      <c r="G870" s="50"/>
      <c r="H870" s="50"/>
      <c r="I870" s="50"/>
      <c r="J870" s="50"/>
      <c r="K870" s="50"/>
      <c r="L870" s="50"/>
      <c r="M870" s="50"/>
    </row>
    <row r="871" spans="1:13" x14ac:dyDescent="0.25">
      <c r="A871" s="119"/>
      <c r="B871" s="50"/>
      <c r="C871" s="50"/>
      <c r="D871" s="50"/>
      <c r="E871" s="50"/>
      <c r="F871" s="50"/>
      <c r="G871" s="50"/>
      <c r="H871" s="50"/>
      <c r="I871" s="50"/>
      <c r="J871" s="50"/>
      <c r="K871" s="50"/>
      <c r="L871" s="50"/>
      <c r="M871" s="50"/>
    </row>
    <row r="872" spans="1:13" x14ac:dyDescent="0.25">
      <c r="A872" s="119"/>
      <c r="B872" s="50"/>
      <c r="C872" s="50"/>
      <c r="D872" s="50"/>
      <c r="E872" s="50"/>
      <c r="F872" s="50"/>
      <c r="G872" s="50"/>
      <c r="H872" s="50"/>
      <c r="I872" s="50"/>
      <c r="J872" s="50"/>
      <c r="K872" s="50"/>
      <c r="L872" s="50"/>
      <c r="M872" s="50"/>
    </row>
    <row r="873" spans="1:13" x14ac:dyDescent="0.25">
      <c r="A873" s="119"/>
      <c r="B873" s="50"/>
      <c r="C873" s="50"/>
      <c r="D873" s="50"/>
      <c r="E873" s="50"/>
      <c r="F873" s="50"/>
      <c r="G873" s="50"/>
      <c r="H873" s="50"/>
      <c r="I873" s="50"/>
      <c r="J873" s="50"/>
      <c r="K873" s="50"/>
      <c r="L873" s="50"/>
      <c r="M873" s="50"/>
    </row>
    <row r="874" spans="1:13" x14ac:dyDescent="0.25">
      <c r="A874" s="119"/>
      <c r="B874" s="50"/>
      <c r="C874" s="50"/>
      <c r="D874" s="50"/>
      <c r="E874" s="50"/>
      <c r="F874" s="50"/>
      <c r="G874" s="50"/>
      <c r="H874" s="50"/>
      <c r="I874" s="50"/>
      <c r="J874" s="50"/>
      <c r="K874" s="50"/>
      <c r="L874" s="50"/>
      <c r="M874" s="50"/>
    </row>
    <row r="875" spans="1:13" x14ac:dyDescent="0.25">
      <c r="A875" s="119"/>
      <c r="B875" s="50"/>
      <c r="C875" s="50"/>
      <c r="D875" s="50"/>
      <c r="E875" s="50"/>
      <c r="F875" s="50"/>
      <c r="G875" s="50"/>
      <c r="H875" s="50"/>
      <c r="I875" s="50"/>
      <c r="J875" s="50"/>
      <c r="K875" s="50"/>
      <c r="L875" s="50"/>
      <c r="M875" s="50"/>
    </row>
    <row r="876" spans="1:13" x14ac:dyDescent="0.25">
      <c r="A876" s="119"/>
      <c r="B876" s="50"/>
      <c r="C876" s="50"/>
      <c r="D876" s="50"/>
      <c r="E876" s="50"/>
      <c r="F876" s="50"/>
      <c r="G876" s="50"/>
      <c r="H876" s="50"/>
      <c r="I876" s="50"/>
      <c r="J876" s="50"/>
      <c r="K876" s="50"/>
      <c r="L876" s="50"/>
      <c r="M876" s="50"/>
    </row>
    <row r="877" spans="1:13" x14ac:dyDescent="0.25">
      <c r="A877" s="119"/>
      <c r="B877" s="50"/>
      <c r="C877" s="50"/>
      <c r="D877" s="50"/>
      <c r="E877" s="50"/>
      <c r="F877" s="50"/>
      <c r="G877" s="50"/>
      <c r="H877" s="50"/>
      <c r="I877" s="50"/>
      <c r="J877" s="50"/>
      <c r="K877" s="50"/>
      <c r="L877" s="50"/>
      <c r="M877" s="50"/>
    </row>
    <row r="878" spans="1:13" x14ac:dyDescent="0.25">
      <c r="A878" s="119"/>
      <c r="B878" s="50"/>
      <c r="C878" s="50"/>
      <c r="D878" s="50"/>
      <c r="E878" s="50"/>
      <c r="F878" s="50"/>
      <c r="G878" s="50"/>
      <c r="H878" s="50"/>
      <c r="I878" s="50"/>
      <c r="J878" s="50"/>
      <c r="K878" s="50"/>
      <c r="L878" s="50"/>
      <c r="M878" s="50"/>
    </row>
    <row r="879" spans="1:13" x14ac:dyDescent="0.25">
      <c r="A879" s="119"/>
      <c r="B879" s="50"/>
      <c r="C879" s="50"/>
      <c r="D879" s="50"/>
      <c r="E879" s="50"/>
      <c r="F879" s="50"/>
      <c r="G879" s="50"/>
      <c r="H879" s="50"/>
      <c r="I879" s="50"/>
      <c r="J879" s="50"/>
      <c r="K879" s="50"/>
      <c r="L879" s="50"/>
      <c r="M879" s="50"/>
    </row>
    <row r="880" spans="1:13" x14ac:dyDescent="0.25">
      <c r="A880" s="119"/>
      <c r="B880" s="50"/>
      <c r="C880" s="50"/>
      <c r="D880" s="50"/>
      <c r="E880" s="50"/>
      <c r="F880" s="50"/>
      <c r="G880" s="50"/>
      <c r="H880" s="50"/>
      <c r="I880" s="50"/>
      <c r="J880" s="50"/>
      <c r="K880" s="50"/>
      <c r="L880" s="50"/>
      <c r="M880" s="50"/>
    </row>
    <row r="881" spans="1:13" x14ac:dyDescent="0.25">
      <c r="A881" s="119"/>
      <c r="B881" s="50"/>
      <c r="C881" s="50"/>
      <c r="D881" s="50"/>
      <c r="E881" s="50"/>
      <c r="F881" s="50"/>
      <c r="G881" s="50"/>
      <c r="H881" s="50"/>
      <c r="I881" s="50"/>
      <c r="J881" s="50"/>
      <c r="K881" s="50"/>
      <c r="L881" s="50"/>
      <c r="M881" s="50"/>
    </row>
    <row r="882" spans="1:13" x14ac:dyDescent="0.25">
      <c r="A882" s="119"/>
      <c r="B882" s="50"/>
      <c r="C882" s="50"/>
      <c r="D882" s="50"/>
      <c r="E882" s="50"/>
      <c r="F882" s="50"/>
      <c r="G882" s="50"/>
      <c r="H882" s="50"/>
      <c r="I882" s="50"/>
      <c r="J882" s="50"/>
      <c r="K882" s="50"/>
      <c r="L882" s="50"/>
      <c r="M882" s="50"/>
    </row>
    <row r="883" spans="1:13" x14ac:dyDescent="0.25">
      <c r="A883" s="119"/>
      <c r="B883" s="50"/>
      <c r="C883" s="50"/>
      <c r="D883" s="50"/>
      <c r="E883" s="50"/>
      <c r="F883" s="50"/>
      <c r="G883" s="50"/>
      <c r="H883" s="50"/>
      <c r="I883" s="50"/>
      <c r="J883" s="50"/>
      <c r="K883" s="50"/>
      <c r="L883" s="50"/>
      <c r="M883" s="50"/>
    </row>
    <row r="884" spans="1:13" x14ac:dyDescent="0.25">
      <c r="A884" s="119"/>
      <c r="B884" s="50"/>
      <c r="C884" s="50"/>
      <c r="D884" s="50"/>
      <c r="E884" s="50"/>
      <c r="F884" s="50"/>
      <c r="G884" s="50"/>
      <c r="H884" s="50"/>
      <c r="I884" s="50"/>
      <c r="J884" s="50"/>
      <c r="K884" s="50"/>
      <c r="L884" s="50"/>
      <c r="M884" s="50"/>
    </row>
    <row r="885" spans="1:13" x14ac:dyDescent="0.25">
      <c r="A885" s="119"/>
      <c r="B885" s="50"/>
      <c r="C885" s="50"/>
      <c r="D885" s="50"/>
      <c r="E885" s="50"/>
      <c r="F885" s="50"/>
      <c r="G885" s="50"/>
      <c r="H885" s="50"/>
      <c r="I885" s="50"/>
      <c r="J885" s="50"/>
      <c r="K885" s="50"/>
      <c r="L885" s="50"/>
      <c r="M885" s="50"/>
    </row>
    <row r="886" spans="1:13" x14ac:dyDescent="0.25">
      <c r="A886" s="119"/>
      <c r="B886" s="50"/>
      <c r="C886" s="50"/>
      <c r="D886" s="50"/>
      <c r="E886" s="50"/>
      <c r="F886" s="50"/>
      <c r="G886" s="50"/>
      <c r="H886" s="50"/>
      <c r="I886" s="50"/>
      <c r="J886" s="50"/>
      <c r="K886" s="50"/>
      <c r="L886" s="50"/>
      <c r="M886" s="50"/>
    </row>
    <row r="887" spans="1:13" x14ac:dyDescent="0.25">
      <c r="A887" s="119"/>
      <c r="B887" s="50"/>
      <c r="C887" s="50"/>
      <c r="D887" s="50"/>
      <c r="E887" s="50"/>
      <c r="F887" s="50"/>
      <c r="G887" s="50"/>
      <c r="H887" s="50"/>
      <c r="I887" s="50"/>
      <c r="J887" s="50"/>
      <c r="K887" s="50"/>
      <c r="L887" s="50"/>
      <c r="M887" s="50"/>
    </row>
    <row r="888" spans="1:13" x14ac:dyDescent="0.25">
      <c r="A888" s="119"/>
      <c r="B888" s="50"/>
      <c r="C888" s="50"/>
      <c r="D888" s="50"/>
      <c r="E888" s="50"/>
      <c r="F888" s="50"/>
      <c r="G888" s="50"/>
      <c r="H888" s="50"/>
      <c r="I888" s="50"/>
      <c r="J888" s="50"/>
      <c r="K888" s="50"/>
      <c r="L888" s="50"/>
      <c r="M888" s="50"/>
    </row>
    <row r="889" spans="1:13" x14ac:dyDescent="0.25">
      <c r="A889" s="119"/>
      <c r="B889" s="50"/>
      <c r="C889" s="50"/>
      <c r="D889" s="50"/>
      <c r="E889" s="50"/>
      <c r="F889" s="50"/>
      <c r="G889" s="50"/>
      <c r="H889" s="50"/>
      <c r="I889" s="50"/>
      <c r="J889" s="50"/>
      <c r="K889" s="50"/>
      <c r="L889" s="50"/>
      <c r="M889" s="50"/>
    </row>
    <row r="890" spans="1:13" x14ac:dyDescent="0.25">
      <c r="A890" s="119"/>
      <c r="B890" s="50"/>
      <c r="C890" s="50"/>
      <c r="D890" s="50"/>
      <c r="E890" s="50"/>
      <c r="F890" s="50"/>
      <c r="G890" s="50"/>
      <c r="H890" s="50"/>
      <c r="I890" s="50"/>
      <c r="J890" s="50"/>
      <c r="K890" s="50"/>
      <c r="L890" s="50"/>
      <c r="M890" s="50"/>
    </row>
    <row r="891" spans="1:13" x14ac:dyDescent="0.25">
      <c r="A891" s="119"/>
      <c r="B891" s="50"/>
      <c r="C891" s="50"/>
      <c r="D891" s="50"/>
      <c r="E891" s="50"/>
      <c r="F891" s="50"/>
      <c r="G891" s="50"/>
      <c r="H891" s="50"/>
      <c r="I891" s="50"/>
      <c r="J891" s="50"/>
      <c r="K891" s="50"/>
      <c r="L891" s="50"/>
      <c r="M891" s="50"/>
    </row>
    <row r="892" spans="1:13" x14ac:dyDescent="0.25">
      <c r="A892" s="119"/>
      <c r="B892" s="50"/>
      <c r="C892" s="50"/>
      <c r="D892" s="50"/>
      <c r="E892" s="50"/>
      <c r="F892" s="50"/>
      <c r="G892" s="50"/>
      <c r="H892" s="50"/>
      <c r="I892" s="50"/>
      <c r="J892" s="50"/>
      <c r="K892" s="50"/>
      <c r="L892" s="50"/>
      <c r="M892" s="50"/>
    </row>
    <row r="893" spans="1:13" x14ac:dyDescent="0.25">
      <c r="A893" s="119"/>
      <c r="B893" s="50"/>
      <c r="C893" s="50"/>
      <c r="D893" s="50"/>
      <c r="E893" s="50"/>
      <c r="F893" s="50"/>
      <c r="G893" s="50"/>
      <c r="H893" s="50"/>
      <c r="I893" s="50"/>
      <c r="J893" s="50"/>
      <c r="K893" s="50"/>
      <c r="L893" s="50"/>
      <c r="M893" s="50"/>
    </row>
    <row r="894" spans="1:13" x14ac:dyDescent="0.25">
      <c r="A894" s="119"/>
      <c r="B894" s="50"/>
      <c r="C894" s="50"/>
      <c r="D894" s="50"/>
      <c r="E894" s="50"/>
      <c r="F894" s="50"/>
      <c r="G894" s="50"/>
      <c r="H894" s="50"/>
      <c r="I894" s="50"/>
      <c r="J894" s="50"/>
      <c r="K894" s="50"/>
      <c r="L894" s="50"/>
      <c r="M894" s="50"/>
    </row>
    <row r="895" spans="1:13" x14ac:dyDescent="0.25">
      <c r="A895" s="119"/>
      <c r="B895" s="50"/>
      <c r="C895" s="50"/>
      <c r="D895" s="50"/>
      <c r="E895" s="50"/>
      <c r="F895" s="50"/>
      <c r="G895" s="50"/>
      <c r="H895" s="50"/>
      <c r="I895" s="50"/>
      <c r="J895" s="50"/>
      <c r="K895" s="50"/>
      <c r="L895" s="50"/>
      <c r="M895" s="50"/>
    </row>
    <row r="896" spans="1:13" x14ac:dyDescent="0.25">
      <c r="A896" s="119"/>
      <c r="B896" s="50"/>
      <c r="C896" s="50"/>
      <c r="D896" s="50"/>
      <c r="E896" s="50"/>
      <c r="F896" s="50"/>
      <c r="G896" s="50"/>
      <c r="H896" s="50"/>
      <c r="I896" s="50"/>
      <c r="J896" s="50"/>
      <c r="K896" s="50"/>
      <c r="L896" s="50"/>
      <c r="M896" s="50"/>
    </row>
    <row r="897" spans="1:13" x14ac:dyDescent="0.25">
      <c r="A897" s="119"/>
      <c r="B897" s="50"/>
      <c r="C897" s="50"/>
      <c r="D897" s="50"/>
      <c r="E897" s="50"/>
      <c r="F897" s="50"/>
      <c r="G897" s="50"/>
      <c r="H897" s="50"/>
      <c r="I897" s="50"/>
      <c r="J897" s="50"/>
      <c r="K897" s="50"/>
      <c r="L897" s="50"/>
      <c r="M897" s="50"/>
    </row>
    <row r="898" spans="1:13" x14ac:dyDescent="0.25">
      <c r="A898" s="119"/>
      <c r="B898" s="50"/>
      <c r="C898" s="50"/>
      <c r="D898" s="50"/>
      <c r="E898" s="50"/>
      <c r="F898" s="50"/>
      <c r="G898" s="50"/>
      <c r="H898" s="50"/>
      <c r="I898" s="50"/>
      <c r="J898" s="50"/>
      <c r="K898" s="50"/>
      <c r="L898" s="50"/>
      <c r="M898" s="50"/>
    </row>
    <row r="899" spans="1:13" x14ac:dyDescent="0.25">
      <c r="A899" s="119"/>
      <c r="B899" s="50"/>
      <c r="C899" s="50"/>
      <c r="D899" s="50"/>
      <c r="E899" s="50"/>
      <c r="F899" s="50"/>
      <c r="G899" s="50"/>
      <c r="H899" s="50"/>
      <c r="I899" s="50"/>
      <c r="J899" s="50"/>
      <c r="K899" s="50"/>
      <c r="L899" s="50"/>
      <c r="M899" s="50"/>
    </row>
    <row r="900" spans="1:13" x14ac:dyDescent="0.25">
      <c r="A900" s="119"/>
      <c r="B900" s="50"/>
      <c r="C900" s="50"/>
      <c r="D900" s="50"/>
      <c r="E900" s="50"/>
      <c r="F900" s="50"/>
      <c r="G900" s="50"/>
      <c r="H900" s="50"/>
      <c r="I900" s="50"/>
      <c r="J900" s="50"/>
      <c r="K900" s="50"/>
      <c r="L900" s="50"/>
      <c r="M900" s="50"/>
    </row>
    <row r="901" spans="1:13" x14ac:dyDescent="0.25">
      <c r="A901" s="119"/>
      <c r="B901" s="50"/>
      <c r="C901" s="50"/>
      <c r="D901" s="50"/>
      <c r="E901" s="50"/>
      <c r="F901" s="50"/>
      <c r="G901" s="50"/>
      <c r="H901" s="50"/>
      <c r="I901" s="50"/>
      <c r="J901" s="50"/>
      <c r="K901" s="50"/>
      <c r="L901" s="50"/>
      <c r="M901" s="50"/>
    </row>
    <row r="902" spans="1:13" x14ac:dyDescent="0.25">
      <c r="A902" s="119"/>
      <c r="B902" s="50"/>
      <c r="C902" s="50"/>
      <c r="D902" s="50"/>
      <c r="E902" s="50"/>
      <c r="F902" s="50"/>
      <c r="G902" s="50"/>
      <c r="H902" s="50"/>
      <c r="I902" s="50"/>
      <c r="J902" s="50"/>
      <c r="K902" s="50"/>
      <c r="L902" s="50"/>
      <c r="M902" s="50"/>
    </row>
    <row r="903" spans="1:13" x14ac:dyDescent="0.25">
      <c r="A903" s="119"/>
      <c r="B903" s="50"/>
      <c r="C903" s="50"/>
      <c r="D903" s="50"/>
      <c r="E903" s="50"/>
      <c r="F903" s="50"/>
      <c r="G903" s="50"/>
      <c r="H903" s="50"/>
      <c r="I903" s="50"/>
      <c r="J903" s="50"/>
      <c r="K903" s="50"/>
      <c r="L903" s="50"/>
      <c r="M903" s="50"/>
    </row>
    <row r="904" spans="1:13" x14ac:dyDescent="0.25">
      <c r="A904" s="119"/>
      <c r="B904" s="50"/>
      <c r="C904" s="50"/>
      <c r="D904" s="50"/>
      <c r="E904" s="50"/>
      <c r="F904" s="50"/>
      <c r="G904" s="50"/>
      <c r="H904" s="50"/>
      <c r="I904" s="50"/>
      <c r="J904" s="50"/>
      <c r="K904" s="50"/>
      <c r="L904" s="50"/>
      <c r="M904" s="50"/>
    </row>
    <row r="905" spans="1:13" x14ac:dyDescent="0.25">
      <c r="A905" s="119"/>
      <c r="B905" s="50"/>
      <c r="C905" s="50"/>
      <c r="D905" s="50"/>
      <c r="E905" s="50"/>
      <c r="F905" s="50"/>
      <c r="G905" s="50"/>
      <c r="H905" s="50"/>
      <c r="I905" s="50"/>
      <c r="J905" s="50"/>
      <c r="K905" s="50"/>
      <c r="L905" s="50"/>
      <c r="M905" s="50"/>
    </row>
    <row r="906" spans="1:13" x14ac:dyDescent="0.25">
      <c r="A906" s="119"/>
      <c r="B906" s="50"/>
      <c r="C906" s="50"/>
      <c r="D906" s="50"/>
      <c r="E906" s="50"/>
      <c r="F906" s="50"/>
      <c r="G906" s="50"/>
      <c r="H906" s="50"/>
      <c r="I906" s="50"/>
      <c r="J906" s="50"/>
      <c r="K906" s="50"/>
      <c r="L906" s="50"/>
      <c r="M906" s="50"/>
    </row>
    <row r="907" spans="1:13" x14ac:dyDescent="0.25">
      <c r="A907" s="119"/>
      <c r="B907" s="50"/>
      <c r="C907" s="50"/>
      <c r="D907" s="50"/>
      <c r="E907" s="50"/>
      <c r="F907" s="50"/>
      <c r="G907" s="50"/>
      <c r="H907" s="50"/>
      <c r="I907" s="50"/>
      <c r="J907" s="50"/>
      <c r="K907" s="50"/>
      <c r="L907" s="50"/>
      <c r="M907" s="50"/>
    </row>
    <row r="908" spans="1:13" x14ac:dyDescent="0.25">
      <c r="A908" s="119"/>
      <c r="B908" s="50"/>
      <c r="C908" s="50"/>
      <c r="D908" s="50"/>
      <c r="E908" s="50"/>
      <c r="F908" s="50"/>
      <c r="G908" s="50"/>
      <c r="H908" s="50"/>
      <c r="I908" s="50"/>
      <c r="J908" s="50"/>
      <c r="K908" s="50"/>
      <c r="L908" s="50"/>
      <c r="M908" s="50"/>
    </row>
    <row r="909" spans="1:13" x14ac:dyDescent="0.25">
      <c r="A909" s="119"/>
      <c r="B909" s="50"/>
      <c r="C909" s="50"/>
      <c r="D909" s="50"/>
      <c r="E909" s="50"/>
      <c r="F909" s="50"/>
      <c r="G909" s="50"/>
      <c r="H909" s="50"/>
      <c r="I909" s="50"/>
      <c r="J909" s="50"/>
      <c r="K909" s="50"/>
      <c r="L909" s="50"/>
      <c r="M909" s="50"/>
    </row>
    <row r="910" spans="1:13" x14ac:dyDescent="0.25">
      <c r="A910" s="119"/>
      <c r="B910" s="50"/>
      <c r="C910" s="50"/>
      <c r="D910" s="50"/>
      <c r="E910" s="50"/>
      <c r="F910" s="50"/>
      <c r="G910" s="50"/>
      <c r="H910" s="50"/>
      <c r="I910" s="50"/>
      <c r="J910" s="50"/>
      <c r="K910" s="50"/>
      <c r="L910" s="50"/>
      <c r="M910" s="50"/>
    </row>
    <row r="911" spans="1:13" x14ac:dyDescent="0.25">
      <c r="A911" s="119"/>
      <c r="B911" s="50"/>
      <c r="C911" s="50"/>
      <c r="D911" s="50"/>
      <c r="E911" s="50"/>
      <c r="F911" s="50"/>
      <c r="G911" s="50"/>
      <c r="H911" s="50"/>
      <c r="I911" s="50"/>
      <c r="J911" s="50"/>
      <c r="K911" s="50"/>
      <c r="L911" s="50"/>
      <c r="M911" s="50"/>
    </row>
    <row r="912" spans="1:13" x14ac:dyDescent="0.25">
      <c r="A912" s="119"/>
      <c r="B912" s="50"/>
      <c r="C912" s="50"/>
      <c r="D912" s="50"/>
      <c r="E912" s="50"/>
      <c r="F912" s="50"/>
      <c r="G912" s="50"/>
      <c r="H912" s="50"/>
      <c r="I912" s="50"/>
      <c r="J912" s="50"/>
      <c r="K912" s="50"/>
      <c r="L912" s="50"/>
      <c r="M912" s="50"/>
    </row>
    <row r="913" spans="1:13" x14ac:dyDescent="0.25">
      <c r="A913" s="119"/>
      <c r="B913" s="50"/>
      <c r="C913" s="50"/>
      <c r="D913" s="50"/>
      <c r="E913" s="50"/>
      <c r="F913" s="50"/>
      <c r="G913" s="50"/>
      <c r="H913" s="50"/>
      <c r="I913" s="50"/>
      <c r="J913" s="50"/>
      <c r="K913" s="50"/>
      <c r="L913" s="50"/>
      <c r="M913" s="50"/>
    </row>
    <row r="914" spans="1:13" x14ac:dyDescent="0.25">
      <c r="A914" s="119"/>
      <c r="B914" s="50"/>
      <c r="C914" s="50"/>
      <c r="D914" s="50"/>
      <c r="E914" s="50"/>
      <c r="F914" s="50"/>
      <c r="G914" s="50"/>
      <c r="H914" s="50"/>
      <c r="I914" s="50"/>
      <c r="J914" s="50"/>
      <c r="K914" s="50"/>
      <c r="L914" s="50"/>
      <c r="M914" s="50"/>
    </row>
    <row r="915" spans="1:13" x14ac:dyDescent="0.25">
      <c r="A915" s="119"/>
      <c r="B915" s="50"/>
      <c r="C915" s="50"/>
      <c r="D915" s="50"/>
      <c r="E915" s="50"/>
      <c r="F915" s="50"/>
      <c r="G915" s="50"/>
      <c r="H915" s="50"/>
      <c r="I915" s="50"/>
      <c r="J915" s="50"/>
      <c r="K915" s="50"/>
      <c r="L915" s="50"/>
      <c r="M915" s="50"/>
    </row>
    <row r="916" spans="1:13" x14ac:dyDescent="0.25">
      <c r="A916" s="119"/>
      <c r="B916" s="50"/>
      <c r="C916" s="50"/>
      <c r="D916" s="50"/>
      <c r="E916" s="50"/>
      <c r="F916" s="50"/>
      <c r="G916" s="50"/>
      <c r="H916" s="50"/>
      <c r="I916" s="50"/>
      <c r="J916" s="50"/>
      <c r="K916" s="50"/>
      <c r="L916" s="50"/>
      <c r="M916" s="50"/>
    </row>
    <row r="917" spans="1:13" x14ac:dyDescent="0.25">
      <c r="A917" s="119"/>
      <c r="B917" s="50"/>
      <c r="C917" s="50"/>
      <c r="D917" s="50"/>
      <c r="E917" s="50"/>
      <c r="F917" s="50"/>
      <c r="G917" s="50"/>
      <c r="H917" s="50"/>
      <c r="I917" s="50"/>
      <c r="J917" s="50"/>
      <c r="K917" s="50"/>
      <c r="L917" s="50"/>
      <c r="M917" s="50"/>
    </row>
    <row r="918" spans="1:13" x14ac:dyDescent="0.25">
      <c r="A918" s="119"/>
      <c r="B918" s="50"/>
      <c r="C918" s="50"/>
      <c r="D918" s="50"/>
      <c r="E918" s="50"/>
      <c r="F918" s="50"/>
      <c r="G918" s="50"/>
      <c r="H918" s="50"/>
      <c r="I918" s="50"/>
      <c r="J918" s="50"/>
      <c r="K918" s="50"/>
      <c r="L918" s="50"/>
      <c r="M918" s="50"/>
    </row>
    <row r="919" spans="1:13" x14ac:dyDescent="0.25">
      <c r="A919" s="119"/>
      <c r="B919" s="50"/>
      <c r="C919" s="50"/>
      <c r="D919" s="50"/>
      <c r="E919" s="50"/>
      <c r="F919" s="50"/>
      <c r="G919" s="50"/>
      <c r="H919" s="50"/>
      <c r="I919" s="50"/>
      <c r="J919" s="50"/>
      <c r="K919" s="50"/>
      <c r="L919" s="50"/>
      <c r="M919" s="50"/>
    </row>
    <row r="920" spans="1:13" x14ac:dyDescent="0.25">
      <c r="A920" s="119"/>
      <c r="B920" s="50"/>
      <c r="C920" s="50"/>
      <c r="D920" s="50"/>
      <c r="E920" s="50"/>
      <c r="F920" s="50"/>
      <c r="G920" s="50"/>
      <c r="H920" s="50"/>
      <c r="I920" s="50"/>
      <c r="J920" s="50"/>
      <c r="K920" s="50"/>
      <c r="L920" s="50"/>
      <c r="M920" s="50"/>
    </row>
    <row r="921" spans="1:13" x14ac:dyDescent="0.25">
      <c r="A921" s="119"/>
      <c r="B921" s="50"/>
      <c r="C921" s="50"/>
      <c r="D921" s="50"/>
      <c r="E921" s="50"/>
      <c r="F921" s="50"/>
      <c r="G921" s="50"/>
      <c r="H921" s="50"/>
      <c r="I921" s="50"/>
      <c r="J921" s="50"/>
      <c r="K921" s="50"/>
      <c r="L921" s="50"/>
      <c r="M921" s="50"/>
    </row>
    <row r="922" spans="1:13" x14ac:dyDescent="0.25">
      <c r="A922" s="119"/>
      <c r="B922" s="50"/>
      <c r="C922" s="50"/>
      <c r="D922" s="50"/>
      <c r="E922" s="50"/>
      <c r="F922" s="50"/>
      <c r="G922" s="50"/>
      <c r="H922" s="50"/>
      <c r="I922" s="50"/>
      <c r="J922" s="50"/>
      <c r="K922" s="50"/>
      <c r="L922" s="50"/>
      <c r="M922" s="50"/>
    </row>
    <row r="923" spans="1:13" x14ac:dyDescent="0.25">
      <c r="A923" s="119"/>
      <c r="B923" s="50"/>
      <c r="C923" s="50"/>
      <c r="D923" s="50"/>
      <c r="E923" s="50"/>
      <c r="F923" s="50"/>
      <c r="G923" s="50"/>
      <c r="H923" s="50"/>
      <c r="I923" s="50"/>
      <c r="J923" s="50"/>
      <c r="K923" s="50"/>
      <c r="L923" s="50"/>
      <c r="M923" s="50"/>
    </row>
    <row r="924" spans="1:13" x14ac:dyDescent="0.25">
      <c r="A924" s="119"/>
      <c r="B924" s="50"/>
      <c r="C924" s="50"/>
      <c r="D924" s="50"/>
      <c r="E924" s="50"/>
      <c r="F924" s="50"/>
      <c r="G924" s="50"/>
      <c r="H924" s="50"/>
      <c r="I924" s="50"/>
      <c r="J924" s="50"/>
      <c r="K924" s="50"/>
      <c r="L924" s="50"/>
      <c r="M924" s="50"/>
    </row>
    <row r="925" spans="1:13" x14ac:dyDescent="0.25">
      <c r="A925" s="119"/>
      <c r="B925" s="50"/>
      <c r="C925" s="50"/>
      <c r="D925" s="50"/>
      <c r="E925" s="50"/>
      <c r="F925" s="50"/>
      <c r="G925" s="50"/>
      <c r="H925" s="50"/>
      <c r="I925" s="50"/>
      <c r="J925" s="50"/>
      <c r="K925" s="50"/>
      <c r="L925" s="50"/>
      <c r="M925" s="50"/>
    </row>
    <row r="926" spans="1:13" x14ac:dyDescent="0.25">
      <c r="A926" s="119"/>
      <c r="B926" s="50"/>
      <c r="C926" s="50"/>
      <c r="D926" s="50"/>
      <c r="E926" s="50"/>
      <c r="F926" s="50"/>
      <c r="G926" s="50"/>
      <c r="H926" s="50"/>
      <c r="I926" s="50"/>
      <c r="J926" s="50"/>
      <c r="K926" s="50"/>
      <c r="L926" s="50"/>
      <c r="M926" s="50"/>
    </row>
    <row r="927" spans="1:13" x14ac:dyDescent="0.25">
      <c r="A927" s="119"/>
      <c r="B927" s="50"/>
      <c r="C927" s="50"/>
      <c r="D927" s="50"/>
      <c r="E927" s="50"/>
      <c r="F927" s="50"/>
      <c r="G927" s="50"/>
      <c r="H927" s="50"/>
      <c r="I927" s="50"/>
      <c r="J927" s="50"/>
      <c r="K927" s="50"/>
      <c r="L927" s="50"/>
      <c r="M927" s="50"/>
    </row>
    <row r="928" spans="1:13" x14ac:dyDescent="0.25">
      <c r="A928" s="119"/>
      <c r="B928" s="50"/>
      <c r="C928" s="50"/>
      <c r="D928" s="50"/>
      <c r="E928" s="50"/>
      <c r="F928" s="50"/>
      <c r="G928" s="50"/>
      <c r="H928" s="50"/>
      <c r="I928" s="50"/>
      <c r="J928" s="50"/>
      <c r="K928" s="50"/>
      <c r="L928" s="50"/>
      <c r="M928" s="50"/>
    </row>
    <row r="929" spans="1:13" x14ac:dyDescent="0.25">
      <c r="A929" s="119"/>
      <c r="B929" s="50"/>
      <c r="C929" s="50"/>
      <c r="D929" s="50"/>
      <c r="E929" s="50"/>
      <c r="F929" s="50"/>
      <c r="G929" s="50"/>
      <c r="H929" s="50"/>
      <c r="I929" s="50"/>
      <c r="J929" s="50"/>
      <c r="K929" s="50"/>
      <c r="L929" s="50"/>
      <c r="M929" s="50"/>
    </row>
    <row r="930" spans="1:13" x14ac:dyDescent="0.25">
      <c r="A930" s="119"/>
      <c r="B930" s="50"/>
      <c r="C930" s="50"/>
      <c r="D930" s="50"/>
      <c r="E930" s="50"/>
      <c r="F930" s="50"/>
      <c r="G930" s="50"/>
      <c r="H930" s="50"/>
      <c r="I930" s="50"/>
      <c r="J930" s="50"/>
      <c r="K930" s="50"/>
      <c r="L930" s="50"/>
      <c r="M930" s="50"/>
    </row>
    <row r="931" spans="1:13" x14ac:dyDescent="0.25">
      <c r="A931" s="119"/>
      <c r="B931" s="50"/>
      <c r="C931" s="50"/>
      <c r="D931" s="50"/>
      <c r="E931" s="50"/>
      <c r="F931" s="50"/>
      <c r="G931" s="50"/>
      <c r="H931" s="50"/>
      <c r="I931" s="50"/>
      <c r="J931" s="50"/>
      <c r="K931" s="50"/>
      <c r="L931" s="50"/>
      <c r="M931" s="50"/>
    </row>
    <row r="932" spans="1:13" x14ac:dyDescent="0.25">
      <c r="A932" s="119"/>
      <c r="B932" s="50"/>
      <c r="C932" s="50"/>
      <c r="D932" s="50"/>
      <c r="E932" s="50"/>
      <c r="F932" s="50"/>
      <c r="G932" s="50"/>
      <c r="H932" s="50"/>
      <c r="I932" s="50"/>
      <c r="J932" s="50"/>
      <c r="K932" s="50"/>
      <c r="L932" s="50"/>
      <c r="M932" s="50"/>
    </row>
    <row r="933" spans="1:13" x14ac:dyDescent="0.25">
      <c r="A933" s="119"/>
      <c r="B933" s="50"/>
      <c r="C933" s="50"/>
      <c r="D933" s="50"/>
      <c r="E933" s="50"/>
      <c r="F933" s="50"/>
      <c r="G933" s="50"/>
      <c r="H933" s="50"/>
      <c r="I933" s="50"/>
      <c r="J933" s="50"/>
      <c r="K933" s="50"/>
      <c r="L933" s="50"/>
      <c r="M933" s="50"/>
    </row>
    <row r="934" spans="1:13" x14ac:dyDescent="0.25">
      <c r="A934" s="119"/>
      <c r="B934" s="50"/>
      <c r="C934" s="50"/>
      <c r="D934" s="50"/>
      <c r="E934" s="50"/>
      <c r="F934" s="50"/>
      <c r="G934" s="50"/>
      <c r="H934" s="50"/>
      <c r="I934" s="50"/>
      <c r="J934" s="50"/>
      <c r="K934" s="50"/>
      <c r="L934" s="50"/>
      <c r="M934" s="50"/>
    </row>
    <row r="935" spans="1:13" x14ac:dyDescent="0.25">
      <c r="A935" s="119"/>
      <c r="B935" s="50"/>
      <c r="C935" s="50"/>
      <c r="D935" s="50"/>
      <c r="E935" s="50"/>
      <c r="F935" s="50"/>
      <c r="G935" s="50"/>
      <c r="H935" s="50"/>
      <c r="I935" s="50"/>
      <c r="J935" s="50"/>
      <c r="K935" s="50"/>
      <c r="L935" s="50"/>
      <c r="M935" s="50"/>
    </row>
    <row r="936" spans="1:13" x14ac:dyDescent="0.25">
      <c r="A936" s="119"/>
      <c r="B936" s="50"/>
      <c r="C936" s="50"/>
      <c r="D936" s="50"/>
      <c r="E936" s="50"/>
      <c r="F936" s="50"/>
      <c r="G936" s="50"/>
      <c r="H936" s="50"/>
      <c r="I936" s="50"/>
      <c r="J936" s="50"/>
      <c r="K936" s="50"/>
      <c r="L936" s="50"/>
      <c r="M936" s="50"/>
    </row>
    <row r="937" spans="1:13" x14ac:dyDescent="0.25">
      <c r="A937" s="119"/>
      <c r="B937" s="50"/>
      <c r="C937" s="50"/>
      <c r="D937" s="50"/>
      <c r="E937" s="50"/>
      <c r="F937" s="50"/>
      <c r="G937" s="50"/>
      <c r="H937" s="50"/>
      <c r="I937" s="50"/>
      <c r="J937" s="50"/>
      <c r="K937" s="50"/>
      <c r="L937" s="50"/>
      <c r="M937" s="50"/>
    </row>
    <row r="938" spans="1:13" x14ac:dyDescent="0.25">
      <c r="A938" s="119"/>
      <c r="B938" s="50"/>
      <c r="C938" s="50"/>
      <c r="D938" s="50"/>
      <c r="E938" s="50"/>
      <c r="F938" s="50"/>
      <c r="G938" s="50"/>
      <c r="H938" s="50"/>
      <c r="I938" s="50"/>
      <c r="J938" s="50"/>
      <c r="K938" s="50"/>
      <c r="L938" s="50"/>
      <c r="M938" s="50"/>
    </row>
    <row r="939" spans="1:13" x14ac:dyDescent="0.25">
      <c r="A939" s="119"/>
      <c r="B939" s="50"/>
      <c r="C939" s="50"/>
      <c r="D939" s="50"/>
      <c r="E939" s="50"/>
      <c r="F939" s="50"/>
      <c r="G939" s="50"/>
      <c r="H939" s="50"/>
      <c r="I939" s="50"/>
      <c r="J939" s="50"/>
      <c r="K939" s="50"/>
      <c r="L939" s="50"/>
      <c r="M939" s="50"/>
    </row>
    <row r="940" spans="1:13" x14ac:dyDescent="0.25">
      <c r="A940" s="119"/>
      <c r="B940" s="50"/>
      <c r="C940" s="50"/>
      <c r="D940" s="50"/>
      <c r="E940" s="50"/>
      <c r="F940" s="50"/>
      <c r="G940" s="50"/>
      <c r="H940" s="50"/>
      <c r="I940" s="50"/>
      <c r="J940" s="50"/>
      <c r="K940" s="50"/>
      <c r="L940" s="50"/>
      <c r="M940" s="50"/>
    </row>
    <row r="941" spans="1:13" x14ac:dyDescent="0.25">
      <c r="A941" s="119"/>
      <c r="B941" s="50"/>
      <c r="C941" s="50"/>
      <c r="D941" s="50"/>
      <c r="E941" s="50"/>
      <c r="F941" s="50"/>
      <c r="G941" s="50"/>
      <c r="H941" s="50"/>
      <c r="I941" s="50"/>
      <c r="J941" s="50"/>
      <c r="K941" s="50"/>
      <c r="L941" s="50"/>
      <c r="M941" s="50"/>
    </row>
    <row r="942" spans="1:13" x14ac:dyDescent="0.25">
      <c r="A942" s="119"/>
      <c r="B942" s="50"/>
      <c r="C942" s="50"/>
      <c r="D942" s="50"/>
      <c r="E942" s="50"/>
      <c r="F942" s="50"/>
      <c r="G942" s="50"/>
      <c r="H942" s="50"/>
      <c r="I942" s="50"/>
      <c r="J942" s="50"/>
      <c r="K942" s="50"/>
      <c r="L942" s="50"/>
      <c r="M942" s="50"/>
    </row>
    <row r="943" spans="1:13" x14ac:dyDescent="0.25">
      <c r="A943" s="119"/>
      <c r="B943" s="50"/>
      <c r="C943" s="50"/>
      <c r="D943" s="50"/>
      <c r="E943" s="50"/>
      <c r="F943" s="50"/>
      <c r="G943" s="50"/>
      <c r="H943" s="50"/>
      <c r="I943" s="50"/>
      <c r="J943" s="50"/>
      <c r="K943" s="50"/>
      <c r="L943" s="50"/>
      <c r="M943" s="50"/>
    </row>
    <row r="944" spans="1:13" x14ac:dyDescent="0.25">
      <c r="A944" s="119"/>
      <c r="B944" s="50"/>
      <c r="C944" s="50"/>
      <c r="D944" s="50"/>
      <c r="E944" s="50"/>
      <c r="F944" s="50"/>
      <c r="G944" s="50"/>
      <c r="H944" s="50"/>
      <c r="I944" s="50"/>
      <c r="J944" s="50"/>
      <c r="K944" s="50"/>
      <c r="L944" s="50"/>
      <c r="M944" s="50"/>
    </row>
    <row r="945" spans="1:13" x14ac:dyDescent="0.25">
      <c r="A945" s="119"/>
      <c r="B945" s="50"/>
      <c r="C945" s="50"/>
      <c r="D945" s="50"/>
      <c r="E945" s="50"/>
      <c r="F945" s="50"/>
      <c r="G945" s="50"/>
      <c r="H945" s="50"/>
      <c r="I945" s="50"/>
      <c r="J945" s="50"/>
      <c r="K945" s="50"/>
      <c r="L945" s="50"/>
      <c r="M945" s="50"/>
    </row>
    <row r="946" spans="1:13" x14ac:dyDescent="0.25">
      <c r="A946" s="119"/>
      <c r="B946" s="50"/>
      <c r="C946" s="50"/>
      <c r="D946" s="50"/>
      <c r="E946" s="50"/>
      <c r="F946" s="50"/>
      <c r="G946" s="50"/>
      <c r="H946" s="50"/>
      <c r="I946" s="50"/>
      <c r="J946" s="50"/>
      <c r="K946" s="50"/>
      <c r="L946" s="50"/>
      <c r="M946" s="50"/>
    </row>
    <row r="947" spans="1:13" x14ac:dyDescent="0.25">
      <c r="A947" s="119"/>
      <c r="B947" s="50"/>
      <c r="C947" s="50"/>
      <c r="D947" s="50"/>
      <c r="E947" s="50"/>
      <c r="F947" s="50"/>
      <c r="G947" s="50"/>
      <c r="H947" s="50"/>
      <c r="I947" s="50"/>
      <c r="J947" s="50"/>
      <c r="K947" s="50"/>
      <c r="L947" s="50"/>
      <c r="M947" s="50"/>
    </row>
    <row r="948" spans="1:13" x14ac:dyDescent="0.25">
      <c r="A948" s="119"/>
      <c r="B948" s="50"/>
      <c r="C948" s="50"/>
      <c r="D948" s="50"/>
      <c r="E948" s="50"/>
      <c r="F948" s="50"/>
      <c r="G948" s="50"/>
      <c r="H948" s="50"/>
      <c r="I948" s="50"/>
      <c r="J948" s="50"/>
      <c r="K948" s="50"/>
      <c r="L948" s="50"/>
      <c r="M948" s="50"/>
    </row>
    <row r="949" spans="1:13" x14ac:dyDescent="0.25">
      <c r="A949" s="119"/>
      <c r="B949" s="50"/>
      <c r="C949" s="50"/>
      <c r="D949" s="50"/>
      <c r="E949" s="50"/>
      <c r="F949" s="50"/>
      <c r="G949" s="50"/>
      <c r="H949" s="50"/>
      <c r="I949" s="50"/>
      <c r="J949" s="50"/>
      <c r="K949" s="50"/>
      <c r="L949" s="50"/>
      <c r="M949" s="50"/>
    </row>
    <row r="950" spans="1:13" x14ac:dyDescent="0.25">
      <c r="A950" s="119"/>
      <c r="B950" s="50"/>
      <c r="C950" s="50"/>
      <c r="D950" s="50"/>
      <c r="E950" s="50"/>
      <c r="F950" s="50"/>
      <c r="G950" s="50"/>
      <c r="H950" s="50"/>
      <c r="I950" s="50"/>
      <c r="J950" s="50"/>
      <c r="K950" s="50"/>
      <c r="L950" s="50"/>
      <c r="M950" s="50"/>
    </row>
    <row r="951" spans="1:13" x14ac:dyDescent="0.25">
      <c r="A951" s="119"/>
      <c r="B951" s="50"/>
      <c r="C951" s="50"/>
      <c r="D951" s="50"/>
      <c r="E951" s="50"/>
      <c r="F951" s="50"/>
      <c r="G951" s="50"/>
      <c r="H951" s="50"/>
      <c r="I951" s="50"/>
      <c r="J951" s="50"/>
      <c r="K951" s="50"/>
      <c r="L951" s="50"/>
      <c r="M951" s="50"/>
    </row>
    <row r="952" spans="1:13" x14ac:dyDescent="0.25">
      <c r="A952" s="119"/>
      <c r="B952" s="50"/>
      <c r="C952" s="50"/>
      <c r="D952" s="50"/>
      <c r="E952" s="50"/>
      <c r="F952" s="50"/>
      <c r="G952" s="50"/>
      <c r="H952" s="50"/>
      <c r="I952" s="50"/>
      <c r="J952" s="50"/>
      <c r="K952" s="50"/>
      <c r="L952" s="50"/>
      <c r="M952" s="50"/>
    </row>
    <row r="953" spans="1:13" x14ac:dyDescent="0.25">
      <c r="A953" s="119"/>
      <c r="B953" s="50"/>
      <c r="C953" s="50"/>
      <c r="D953" s="50"/>
      <c r="E953" s="50"/>
      <c r="F953" s="50"/>
      <c r="G953" s="50"/>
      <c r="H953" s="50"/>
      <c r="I953" s="50"/>
      <c r="J953" s="50"/>
      <c r="K953" s="50"/>
      <c r="L953" s="50"/>
      <c r="M953" s="50"/>
    </row>
    <row r="954" spans="1:13" x14ac:dyDescent="0.25">
      <c r="A954" s="119"/>
      <c r="B954" s="50"/>
      <c r="C954" s="50"/>
      <c r="D954" s="50"/>
      <c r="E954" s="50"/>
      <c r="F954" s="50"/>
      <c r="G954" s="50"/>
      <c r="H954" s="50"/>
      <c r="I954" s="50"/>
      <c r="J954" s="50"/>
      <c r="K954" s="50"/>
      <c r="L954" s="50"/>
      <c r="M954" s="50"/>
    </row>
    <row r="955" spans="1:13" x14ac:dyDescent="0.25">
      <c r="A955" s="119"/>
      <c r="B955" s="50"/>
      <c r="C955" s="50"/>
      <c r="D955" s="50"/>
      <c r="E955" s="50"/>
      <c r="F955" s="50"/>
      <c r="G955" s="50"/>
      <c r="H955" s="50"/>
      <c r="I955" s="50"/>
      <c r="J955" s="50"/>
      <c r="K955" s="50"/>
      <c r="L955" s="50"/>
      <c r="M955" s="50"/>
    </row>
    <row r="956" spans="1:13" x14ac:dyDescent="0.25">
      <c r="A956" s="119"/>
      <c r="B956" s="50"/>
      <c r="C956" s="50"/>
      <c r="D956" s="50"/>
      <c r="E956" s="50"/>
      <c r="F956" s="50"/>
      <c r="G956" s="50"/>
      <c r="H956" s="50"/>
      <c r="I956" s="50"/>
      <c r="J956" s="50"/>
      <c r="K956" s="50"/>
      <c r="L956" s="50"/>
      <c r="M956" s="50"/>
    </row>
    <row r="957" spans="1:13" x14ac:dyDescent="0.25">
      <c r="A957" s="119"/>
      <c r="B957" s="50"/>
      <c r="C957" s="50"/>
      <c r="D957" s="50"/>
      <c r="E957" s="50"/>
      <c r="F957" s="50"/>
      <c r="G957" s="50"/>
      <c r="H957" s="50"/>
      <c r="I957" s="50"/>
      <c r="J957" s="50"/>
      <c r="K957" s="50"/>
      <c r="L957" s="50"/>
      <c r="M957" s="50"/>
    </row>
    <row r="958" spans="1:13" x14ac:dyDescent="0.25">
      <c r="A958" s="119"/>
      <c r="B958" s="50"/>
      <c r="C958" s="50"/>
      <c r="D958" s="50"/>
      <c r="E958" s="50"/>
      <c r="F958" s="50"/>
      <c r="G958" s="50"/>
      <c r="H958" s="50"/>
      <c r="I958" s="50"/>
      <c r="J958" s="50"/>
      <c r="K958" s="50"/>
      <c r="L958" s="50"/>
      <c r="M958" s="50"/>
    </row>
    <row r="959" spans="1:13" x14ac:dyDescent="0.25">
      <c r="A959" s="119"/>
      <c r="B959" s="50"/>
      <c r="C959" s="50"/>
      <c r="D959" s="50"/>
      <c r="E959" s="50"/>
      <c r="F959" s="50"/>
      <c r="G959" s="50"/>
      <c r="H959" s="50"/>
      <c r="I959" s="50"/>
      <c r="J959" s="50"/>
      <c r="K959" s="50"/>
      <c r="L959" s="50"/>
      <c r="M959" s="50"/>
    </row>
    <row r="960" spans="1:13" x14ac:dyDescent="0.25">
      <c r="A960" s="119"/>
      <c r="B960" s="50"/>
      <c r="C960" s="50"/>
      <c r="D960" s="50"/>
      <c r="E960" s="50"/>
      <c r="F960" s="50"/>
      <c r="G960" s="50"/>
      <c r="H960" s="50"/>
      <c r="I960" s="50"/>
      <c r="J960" s="50"/>
      <c r="K960" s="50"/>
      <c r="L960" s="50"/>
      <c r="M960" s="50"/>
    </row>
    <row r="961" spans="1:13" x14ac:dyDescent="0.25">
      <c r="A961" s="119"/>
      <c r="B961" s="50"/>
      <c r="C961" s="50"/>
      <c r="D961" s="50"/>
      <c r="E961" s="50"/>
      <c r="F961" s="50"/>
      <c r="G961" s="50"/>
      <c r="H961" s="50"/>
      <c r="I961" s="50"/>
      <c r="J961" s="50"/>
      <c r="K961" s="50"/>
      <c r="L961" s="50"/>
      <c r="M961" s="50"/>
    </row>
    <row r="962" spans="1:13" x14ac:dyDescent="0.25">
      <c r="A962" s="119"/>
      <c r="B962" s="50"/>
      <c r="C962" s="50"/>
      <c r="D962" s="50"/>
      <c r="E962" s="50"/>
      <c r="F962" s="50"/>
      <c r="G962" s="50"/>
      <c r="H962" s="50"/>
      <c r="I962" s="50"/>
      <c r="J962" s="50"/>
      <c r="K962" s="50"/>
      <c r="L962" s="50"/>
      <c r="M962" s="50"/>
    </row>
    <row r="963" spans="1:13" x14ac:dyDescent="0.25">
      <c r="A963" s="119"/>
      <c r="B963" s="50"/>
      <c r="C963" s="50"/>
      <c r="D963" s="50"/>
      <c r="E963" s="50"/>
      <c r="F963" s="50"/>
      <c r="G963" s="50"/>
      <c r="H963" s="50"/>
      <c r="I963" s="50"/>
      <c r="J963" s="50"/>
      <c r="K963" s="50"/>
      <c r="L963" s="50"/>
      <c r="M963" s="50"/>
    </row>
    <row r="964" spans="1:13" x14ac:dyDescent="0.25">
      <c r="A964" s="119"/>
      <c r="B964" s="50"/>
      <c r="C964" s="50"/>
      <c r="D964" s="50"/>
      <c r="E964" s="50"/>
      <c r="F964" s="50"/>
      <c r="G964" s="50"/>
      <c r="H964" s="50"/>
      <c r="I964" s="50"/>
      <c r="J964" s="50"/>
      <c r="K964" s="50"/>
      <c r="L964" s="50"/>
      <c r="M964" s="50"/>
    </row>
    <row r="965" spans="1:13" x14ac:dyDescent="0.25">
      <c r="A965" s="119"/>
      <c r="B965" s="50"/>
      <c r="C965" s="50"/>
      <c r="D965" s="50"/>
      <c r="E965" s="50"/>
      <c r="F965" s="50"/>
      <c r="G965" s="50"/>
      <c r="H965" s="50"/>
      <c r="I965" s="50"/>
      <c r="J965" s="50"/>
      <c r="K965" s="50"/>
      <c r="L965" s="50"/>
      <c r="M965" s="50"/>
    </row>
    <row r="966" spans="1:13" x14ac:dyDescent="0.25">
      <c r="A966" s="119"/>
      <c r="B966" s="50"/>
      <c r="C966" s="50"/>
      <c r="D966" s="50"/>
      <c r="E966" s="50"/>
      <c r="F966" s="50"/>
      <c r="G966" s="50"/>
      <c r="H966" s="50"/>
      <c r="I966" s="50"/>
      <c r="J966" s="50"/>
      <c r="K966" s="50"/>
      <c r="L966" s="50"/>
      <c r="M966" s="50"/>
    </row>
    <row r="967" spans="1:13" x14ac:dyDescent="0.25">
      <c r="A967" s="119"/>
      <c r="B967" s="50"/>
      <c r="C967" s="50"/>
      <c r="D967" s="50"/>
      <c r="E967" s="50"/>
      <c r="F967" s="50"/>
      <c r="G967" s="50"/>
      <c r="H967" s="50"/>
      <c r="I967" s="50"/>
      <c r="J967" s="50"/>
      <c r="K967" s="50"/>
      <c r="L967" s="50"/>
      <c r="M967" s="50"/>
    </row>
    <row r="968" spans="1:13" x14ac:dyDescent="0.25">
      <c r="A968" s="119"/>
      <c r="B968" s="50"/>
      <c r="C968" s="50"/>
      <c r="D968" s="50"/>
      <c r="E968" s="50"/>
      <c r="F968" s="50"/>
      <c r="G968" s="50"/>
      <c r="H968" s="50"/>
      <c r="I968" s="50"/>
      <c r="J968" s="50"/>
      <c r="K968" s="50"/>
      <c r="L968" s="50"/>
      <c r="M968" s="50"/>
    </row>
    <row r="969" spans="1:13" x14ac:dyDescent="0.25">
      <c r="A969" s="119"/>
      <c r="B969" s="50"/>
      <c r="C969" s="50"/>
      <c r="D969" s="50"/>
      <c r="E969" s="50"/>
      <c r="F969" s="50"/>
      <c r="G969" s="50"/>
      <c r="H969" s="50"/>
      <c r="I969" s="50"/>
      <c r="J969" s="50"/>
      <c r="K969" s="50"/>
      <c r="L969" s="50"/>
      <c r="M969" s="50"/>
    </row>
    <row r="970" spans="1:13" x14ac:dyDescent="0.25">
      <c r="A970" s="119"/>
      <c r="B970" s="50"/>
      <c r="C970" s="50"/>
      <c r="D970" s="50"/>
      <c r="E970" s="50"/>
      <c r="F970" s="50"/>
      <c r="G970" s="50"/>
      <c r="H970" s="50"/>
      <c r="I970" s="50"/>
      <c r="J970" s="50"/>
      <c r="K970" s="50"/>
      <c r="L970" s="50"/>
      <c r="M970" s="50"/>
    </row>
    <row r="971" spans="1:13" x14ac:dyDescent="0.25">
      <c r="A971" s="119"/>
      <c r="B971" s="50"/>
      <c r="C971" s="50"/>
      <c r="D971" s="50"/>
      <c r="E971" s="50"/>
      <c r="F971" s="50"/>
      <c r="G971" s="50"/>
      <c r="H971" s="50"/>
      <c r="I971" s="50"/>
      <c r="J971" s="50"/>
      <c r="K971" s="50"/>
      <c r="L971" s="50"/>
      <c r="M971" s="50"/>
    </row>
    <row r="972" spans="1:13" x14ac:dyDescent="0.25">
      <c r="A972" s="119"/>
      <c r="B972" s="50"/>
      <c r="C972" s="50"/>
      <c r="D972" s="50"/>
      <c r="E972" s="50"/>
      <c r="F972" s="50"/>
      <c r="G972" s="50"/>
      <c r="H972" s="50"/>
      <c r="I972" s="50"/>
      <c r="J972" s="50"/>
      <c r="K972" s="50"/>
      <c r="L972" s="50"/>
      <c r="M972" s="50"/>
    </row>
    <row r="973" spans="1:13" x14ac:dyDescent="0.25">
      <c r="A973" s="119"/>
      <c r="B973" s="50"/>
      <c r="C973" s="50"/>
      <c r="D973" s="50"/>
      <c r="E973" s="50"/>
      <c r="F973" s="50"/>
      <c r="G973" s="50"/>
      <c r="H973" s="50"/>
      <c r="I973" s="50"/>
      <c r="J973" s="50"/>
      <c r="K973" s="50"/>
      <c r="L973" s="50"/>
      <c r="M973" s="50"/>
    </row>
    <row r="974" spans="1:13" x14ac:dyDescent="0.25">
      <c r="A974" s="119"/>
      <c r="B974" s="50"/>
      <c r="C974" s="50"/>
      <c r="D974" s="50"/>
      <c r="E974" s="50"/>
      <c r="F974" s="50"/>
      <c r="G974" s="50"/>
      <c r="H974" s="50"/>
      <c r="I974" s="50"/>
      <c r="J974" s="50"/>
      <c r="K974" s="50"/>
      <c r="L974" s="50"/>
      <c r="M974" s="50"/>
    </row>
    <row r="975" spans="1:13" x14ac:dyDescent="0.25">
      <c r="A975" s="119"/>
      <c r="B975" s="50"/>
      <c r="C975" s="50"/>
      <c r="D975" s="50"/>
      <c r="E975" s="50"/>
      <c r="F975" s="50"/>
      <c r="G975" s="50"/>
      <c r="H975" s="50"/>
      <c r="I975" s="50"/>
      <c r="J975" s="50"/>
      <c r="K975" s="50"/>
      <c r="L975" s="50"/>
      <c r="M975" s="50"/>
    </row>
    <row r="976" spans="1:13" x14ac:dyDescent="0.25">
      <c r="A976" s="119"/>
      <c r="B976" s="50"/>
      <c r="C976" s="50"/>
      <c r="D976" s="50"/>
      <c r="E976" s="50"/>
      <c r="F976" s="50"/>
      <c r="G976" s="50"/>
      <c r="H976" s="50"/>
      <c r="I976" s="50"/>
      <c r="J976" s="50"/>
      <c r="K976" s="50"/>
      <c r="L976" s="50"/>
      <c r="M976" s="50"/>
    </row>
    <row r="977" spans="1:13" x14ac:dyDescent="0.25">
      <c r="A977" s="119"/>
      <c r="B977" s="50"/>
      <c r="C977" s="50"/>
      <c r="D977" s="50"/>
      <c r="E977" s="50"/>
      <c r="F977" s="50"/>
      <c r="G977" s="50"/>
      <c r="H977" s="50"/>
      <c r="I977" s="50"/>
      <c r="J977" s="50"/>
      <c r="K977" s="50"/>
      <c r="L977" s="50"/>
      <c r="M977" s="50"/>
    </row>
    <row r="978" spans="1:13" x14ac:dyDescent="0.25">
      <c r="A978" s="119"/>
      <c r="B978" s="50"/>
      <c r="C978" s="50"/>
      <c r="D978" s="50"/>
      <c r="E978" s="50"/>
      <c r="F978" s="50"/>
      <c r="G978" s="50"/>
      <c r="H978" s="50"/>
      <c r="I978" s="50"/>
      <c r="J978" s="50"/>
      <c r="K978" s="50"/>
      <c r="L978" s="50"/>
      <c r="M978" s="50"/>
    </row>
    <row r="979" spans="1:13" x14ac:dyDescent="0.25">
      <c r="A979" s="119"/>
      <c r="B979" s="50"/>
      <c r="C979" s="50"/>
      <c r="D979" s="50"/>
      <c r="E979" s="50"/>
      <c r="F979" s="50"/>
      <c r="G979" s="50"/>
      <c r="H979" s="50"/>
      <c r="I979" s="50"/>
      <c r="J979" s="50"/>
      <c r="K979" s="50"/>
      <c r="L979" s="50"/>
      <c r="M979" s="50"/>
    </row>
    <row r="980" spans="1:13" x14ac:dyDescent="0.25">
      <c r="A980" s="119"/>
      <c r="B980" s="50"/>
      <c r="C980" s="50"/>
      <c r="D980" s="50"/>
      <c r="E980" s="50"/>
      <c r="F980" s="50"/>
      <c r="G980" s="50"/>
      <c r="H980" s="50"/>
      <c r="I980" s="50"/>
      <c r="J980" s="50"/>
      <c r="K980" s="50"/>
      <c r="L980" s="50"/>
      <c r="M980" s="50"/>
    </row>
    <row r="981" spans="1:13" x14ac:dyDescent="0.25">
      <c r="A981" s="119"/>
      <c r="B981" s="50"/>
      <c r="C981" s="50"/>
      <c r="D981" s="50"/>
      <c r="E981" s="50"/>
      <c r="F981" s="50"/>
      <c r="G981" s="50"/>
      <c r="H981" s="50"/>
      <c r="I981" s="50"/>
      <c r="J981" s="50"/>
      <c r="K981" s="50"/>
      <c r="L981" s="50"/>
      <c r="M981" s="50"/>
    </row>
    <row r="982" spans="1:13" x14ac:dyDescent="0.25">
      <c r="A982" s="119"/>
      <c r="B982" s="50"/>
      <c r="C982" s="50"/>
      <c r="D982" s="50"/>
      <c r="E982" s="50"/>
      <c r="F982" s="50"/>
      <c r="G982" s="50"/>
      <c r="H982" s="50"/>
      <c r="I982" s="50"/>
      <c r="J982" s="50"/>
      <c r="K982" s="50"/>
      <c r="L982" s="50"/>
      <c r="M982" s="50"/>
    </row>
    <row r="983" spans="1:13" x14ac:dyDescent="0.25">
      <c r="A983" s="119"/>
      <c r="B983" s="50"/>
      <c r="C983" s="50"/>
      <c r="D983" s="50"/>
      <c r="E983" s="50"/>
      <c r="F983" s="50"/>
      <c r="G983" s="50"/>
      <c r="H983" s="50"/>
      <c r="I983" s="50"/>
      <c r="J983" s="50"/>
      <c r="K983" s="50"/>
      <c r="L983" s="50"/>
      <c r="M983" s="50"/>
    </row>
    <row r="984" spans="1:13" x14ac:dyDescent="0.25">
      <c r="A984" s="119"/>
      <c r="B984" s="50"/>
      <c r="C984" s="50"/>
      <c r="D984" s="50"/>
      <c r="E984" s="50"/>
      <c r="F984" s="50"/>
      <c r="G984" s="50"/>
      <c r="H984" s="50"/>
      <c r="I984" s="50"/>
      <c r="J984" s="50"/>
      <c r="K984" s="50"/>
      <c r="L984" s="50"/>
      <c r="M984" s="50"/>
    </row>
    <row r="985" spans="1:13" x14ac:dyDescent="0.25">
      <c r="A985" s="119"/>
      <c r="B985" s="50"/>
      <c r="C985" s="50"/>
      <c r="D985" s="50"/>
      <c r="E985" s="50"/>
      <c r="F985" s="50"/>
      <c r="G985" s="50"/>
      <c r="H985" s="50"/>
      <c r="I985" s="50"/>
      <c r="J985" s="50"/>
      <c r="K985" s="50"/>
      <c r="L985" s="50"/>
      <c r="M985" s="50"/>
    </row>
    <row r="986" spans="1:13" x14ac:dyDescent="0.25">
      <c r="A986" s="119"/>
      <c r="B986" s="50"/>
      <c r="C986" s="50"/>
      <c r="D986" s="50"/>
      <c r="E986" s="50"/>
      <c r="F986" s="50"/>
      <c r="G986" s="50"/>
      <c r="H986" s="50"/>
      <c r="I986" s="50"/>
      <c r="J986" s="50"/>
      <c r="K986" s="50"/>
      <c r="L986" s="50"/>
      <c r="M986" s="50"/>
    </row>
    <row r="987" spans="1:13" x14ac:dyDescent="0.25">
      <c r="A987" s="119"/>
      <c r="B987" s="50"/>
      <c r="C987" s="50"/>
      <c r="D987" s="50"/>
      <c r="E987" s="50"/>
      <c r="F987" s="50"/>
      <c r="G987" s="50"/>
      <c r="H987" s="50"/>
      <c r="I987" s="50"/>
      <c r="J987" s="50"/>
      <c r="K987" s="50"/>
      <c r="L987" s="50"/>
      <c r="M987" s="50"/>
    </row>
    <row r="988" spans="1:13" x14ac:dyDescent="0.25">
      <c r="A988" s="119"/>
      <c r="B988" s="50"/>
      <c r="C988" s="50"/>
      <c r="D988" s="50"/>
      <c r="E988" s="50"/>
      <c r="F988" s="50"/>
      <c r="G988" s="50"/>
      <c r="H988" s="50"/>
      <c r="I988" s="50"/>
      <c r="J988" s="50"/>
      <c r="K988" s="50"/>
      <c r="L988" s="50"/>
      <c r="M988" s="50"/>
    </row>
    <row r="989" spans="1:13" x14ac:dyDescent="0.25">
      <c r="A989" s="119"/>
      <c r="B989" s="50"/>
      <c r="C989" s="50"/>
      <c r="D989" s="50"/>
      <c r="E989" s="50"/>
      <c r="F989" s="50"/>
      <c r="G989" s="50"/>
      <c r="H989" s="50"/>
      <c r="I989" s="50"/>
      <c r="J989" s="50"/>
      <c r="K989" s="50"/>
      <c r="L989" s="50"/>
      <c r="M989" s="50"/>
    </row>
    <row r="990" spans="1:13" x14ac:dyDescent="0.25">
      <c r="A990" s="119"/>
      <c r="B990" s="50"/>
      <c r="C990" s="50"/>
      <c r="D990" s="50"/>
      <c r="E990" s="50"/>
      <c r="F990" s="50"/>
      <c r="G990" s="50"/>
      <c r="H990" s="50"/>
      <c r="I990" s="50"/>
      <c r="J990" s="50"/>
      <c r="K990" s="50"/>
      <c r="L990" s="50"/>
      <c r="M990" s="50"/>
    </row>
    <row r="991" spans="1:13" x14ac:dyDescent="0.25">
      <c r="A991" s="119"/>
      <c r="B991" s="50"/>
      <c r="C991" s="50"/>
      <c r="D991" s="50"/>
      <c r="E991" s="50"/>
      <c r="F991" s="50"/>
      <c r="G991" s="50"/>
      <c r="H991" s="50"/>
      <c r="I991" s="50"/>
      <c r="J991" s="50"/>
      <c r="K991" s="50"/>
      <c r="L991" s="50"/>
      <c r="M991" s="50"/>
    </row>
    <row r="992" spans="1:13" x14ac:dyDescent="0.25">
      <c r="A992" s="119"/>
      <c r="B992" s="50"/>
      <c r="C992" s="50"/>
      <c r="D992" s="50"/>
      <c r="E992" s="50"/>
      <c r="F992" s="50"/>
      <c r="G992" s="50"/>
      <c r="H992" s="50"/>
      <c r="I992" s="50"/>
      <c r="J992" s="50"/>
      <c r="K992" s="50"/>
      <c r="L992" s="50"/>
      <c r="M992" s="50"/>
    </row>
    <row r="993" spans="1:13" x14ac:dyDescent="0.25">
      <c r="A993" s="119"/>
      <c r="B993" s="50"/>
      <c r="C993" s="50"/>
      <c r="D993" s="50"/>
      <c r="E993" s="50"/>
      <c r="F993" s="50"/>
      <c r="G993" s="50"/>
      <c r="H993" s="50"/>
      <c r="I993" s="50"/>
      <c r="J993" s="50"/>
      <c r="K993" s="50"/>
      <c r="L993" s="50"/>
      <c r="M993" s="50"/>
    </row>
    <row r="994" spans="1:13" x14ac:dyDescent="0.25">
      <c r="A994" s="119"/>
      <c r="B994" s="50"/>
      <c r="C994" s="50"/>
      <c r="D994" s="50"/>
      <c r="E994" s="50"/>
      <c r="F994" s="50"/>
      <c r="G994" s="50"/>
      <c r="H994" s="50"/>
      <c r="I994" s="50"/>
      <c r="J994" s="50"/>
      <c r="K994" s="50"/>
      <c r="L994" s="50"/>
      <c r="M994" s="50"/>
    </row>
    <row r="995" spans="1:13" x14ac:dyDescent="0.25">
      <c r="A995" s="119"/>
      <c r="B995" s="50"/>
      <c r="C995" s="50"/>
      <c r="D995" s="50"/>
      <c r="E995" s="50"/>
      <c r="F995" s="50"/>
      <c r="G995" s="50"/>
      <c r="H995" s="50"/>
      <c r="I995" s="50"/>
      <c r="J995" s="50"/>
      <c r="K995" s="50"/>
      <c r="L995" s="50"/>
      <c r="M995" s="50"/>
    </row>
    <row r="996" spans="1:13" x14ac:dyDescent="0.25">
      <c r="A996" s="119"/>
      <c r="B996" s="50"/>
      <c r="C996" s="50"/>
      <c r="D996" s="50"/>
      <c r="E996" s="50"/>
      <c r="F996" s="50"/>
      <c r="G996" s="50"/>
      <c r="H996" s="50"/>
      <c r="I996" s="50"/>
      <c r="J996" s="50"/>
      <c r="K996" s="50"/>
      <c r="L996" s="50"/>
      <c r="M996" s="50"/>
    </row>
    <row r="997" spans="1:13" x14ac:dyDescent="0.25">
      <c r="A997" s="119"/>
      <c r="B997" s="50"/>
      <c r="C997" s="50"/>
      <c r="D997" s="50"/>
      <c r="E997" s="50"/>
      <c r="F997" s="50"/>
      <c r="G997" s="50"/>
      <c r="H997" s="50"/>
      <c r="I997" s="50"/>
      <c r="J997" s="50"/>
      <c r="K997" s="50"/>
      <c r="L997" s="50"/>
      <c r="M997" s="50"/>
    </row>
    <row r="998" spans="1:13" x14ac:dyDescent="0.25">
      <c r="A998" s="119"/>
      <c r="B998" s="50"/>
      <c r="C998" s="50"/>
      <c r="D998" s="50"/>
      <c r="E998" s="50"/>
      <c r="F998" s="50"/>
      <c r="G998" s="50"/>
      <c r="H998" s="50"/>
      <c r="I998" s="50"/>
      <c r="J998" s="50"/>
      <c r="K998" s="50"/>
      <c r="L998" s="50"/>
      <c r="M998" s="50"/>
    </row>
    <row r="999" spans="1:13" x14ac:dyDescent="0.25">
      <c r="A999" s="119"/>
      <c r="B999" s="50"/>
      <c r="C999" s="50"/>
      <c r="D999" s="50"/>
      <c r="E999" s="50"/>
      <c r="F999" s="50"/>
      <c r="G999" s="50"/>
      <c r="H999" s="50"/>
      <c r="I999" s="50"/>
      <c r="J999" s="50"/>
      <c r="K999" s="50"/>
      <c r="L999" s="50"/>
      <c r="M999" s="50"/>
    </row>
    <row r="1000" spans="1:13" x14ac:dyDescent="0.25">
      <c r="A1000" s="119"/>
      <c r="B1000" s="50"/>
      <c r="C1000" s="50"/>
      <c r="D1000" s="50"/>
      <c r="E1000" s="50"/>
      <c r="F1000" s="50"/>
      <c r="G1000" s="50"/>
      <c r="H1000" s="50"/>
      <c r="I1000" s="50"/>
      <c r="J1000" s="50"/>
      <c r="K1000" s="50"/>
      <c r="L1000" s="50"/>
      <c r="M1000" s="50"/>
    </row>
    <row r="1001" spans="1:13" x14ac:dyDescent="0.25">
      <c r="A1001" s="119"/>
      <c r="B1001" s="50"/>
      <c r="C1001" s="50"/>
      <c r="D1001" s="50"/>
      <c r="E1001" s="50"/>
      <c r="F1001" s="50"/>
      <c r="G1001" s="50"/>
      <c r="H1001" s="50"/>
      <c r="I1001" s="50"/>
      <c r="J1001" s="50"/>
      <c r="K1001" s="50"/>
      <c r="L1001" s="50"/>
      <c r="M1001" s="50"/>
    </row>
    <row r="1002" spans="1:13" x14ac:dyDescent="0.25">
      <c r="A1002" s="119"/>
      <c r="B1002" s="50"/>
      <c r="C1002" s="50"/>
      <c r="D1002" s="50"/>
      <c r="E1002" s="50"/>
      <c r="F1002" s="50"/>
      <c r="G1002" s="50"/>
      <c r="H1002" s="50"/>
      <c r="I1002" s="50"/>
      <c r="J1002" s="50"/>
      <c r="K1002" s="50"/>
      <c r="L1002" s="50"/>
      <c r="M1002" s="50"/>
    </row>
    <row r="1003" spans="1:13" x14ac:dyDescent="0.25">
      <c r="A1003" s="119"/>
      <c r="B1003" s="50"/>
      <c r="C1003" s="50"/>
      <c r="D1003" s="50"/>
      <c r="E1003" s="50"/>
      <c r="F1003" s="50"/>
      <c r="G1003" s="50"/>
      <c r="H1003" s="50"/>
      <c r="I1003" s="50"/>
      <c r="J1003" s="50"/>
      <c r="K1003" s="50"/>
      <c r="L1003" s="50"/>
      <c r="M1003" s="50"/>
    </row>
    <row r="1004" spans="1:13" x14ac:dyDescent="0.25">
      <c r="A1004" s="119"/>
      <c r="B1004" s="50"/>
      <c r="C1004" s="50"/>
      <c r="D1004" s="50"/>
      <c r="E1004" s="50"/>
      <c r="F1004" s="50"/>
      <c r="G1004" s="50"/>
      <c r="H1004" s="50"/>
      <c r="I1004" s="50"/>
      <c r="J1004" s="50"/>
      <c r="K1004" s="50"/>
      <c r="L1004" s="50"/>
      <c r="M1004" s="50"/>
    </row>
    <row r="1005" spans="1:13" x14ac:dyDescent="0.25">
      <c r="A1005" s="119"/>
      <c r="B1005" s="50"/>
      <c r="C1005" s="50"/>
      <c r="D1005" s="50"/>
      <c r="E1005" s="50"/>
      <c r="F1005" s="50"/>
      <c r="G1005" s="50"/>
      <c r="H1005" s="50"/>
      <c r="I1005" s="50"/>
      <c r="J1005" s="50"/>
      <c r="K1005" s="50"/>
      <c r="L1005" s="50"/>
      <c r="M1005" s="50"/>
    </row>
    <row r="1006" spans="1:13" x14ac:dyDescent="0.25">
      <c r="A1006" s="119"/>
      <c r="B1006" s="50"/>
      <c r="C1006" s="50"/>
      <c r="D1006" s="50"/>
      <c r="E1006" s="50"/>
      <c r="F1006" s="50"/>
      <c r="G1006" s="50"/>
      <c r="H1006" s="50"/>
      <c r="I1006" s="50"/>
      <c r="J1006" s="50"/>
      <c r="K1006" s="50"/>
      <c r="L1006" s="50"/>
      <c r="M1006" s="50"/>
    </row>
    <row r="1007" spans="1:13" x14ac:dyDescent="0.25">
      <c r="A1007" s="119"/>
      <c r="B1007" s="50"/>
      <c r="C1007" s="50"/>
      <c r="D1007" s="50"/>
      <c r="E1007" s="50"/>
      <c r="F1007" s="50"/>
      <c r="G1007" s="50"/>
      <c r="H1007" s="50"/>
      <c r="I1007" s="50"/>
      <c r="J1007" s="50"/>
      <c r="K1007" s="50"/>
      <c r="L1007" s="50"/>
      <c r="M1007" s="50"/>
    </row>
    <row r="1008" spans="1:13" x14ac:dyDescent="0.25">
      <c r="A1008" s="119"/>
      <c r="B1008" s="50"/>
      <c r="C1008" s="50"/>
      <c r="D1008" s="50"/>
      <c r="E1008" s="50"/>
      <c r="F1008" s="50"/>
      <c r="G1008" s="50"/>
      <c r="H1008" s="50"/>
      <c r="I1008" s="50"/>
      <c r="J1008" s="50"/>
      <c r="K1008" s="50"/>
      <c r="L1008" s="50"/>
      <c r="M1008" s="50"/>
    </row>
    <row r="1009" spans="1:13" x14ac:dyDescent="0.25">
      <c r="A1009" s="119"/>
      <c r="B1009" s="50"/>
      <c r="C1009" s="50"/>
      <c r="D1009" s="50"/>
      <c r="E1009" s="50"/>
      <c r="F1009" s="50"/>
      <c r="G1009" s="50"/>
      <c r="H1009" s="50"/>
      <c r="I1009" s="50"/>
      <c r="J1009" s="50"/>
      <c r="K1009" s="50"/>
      <c r="L1009" s="50"/>
      <c r="M1009" s="50"/>
    </row>
    <row r="1010" spans="1:13" x14ac:dyDescent="0.25">
      <c r="A1010" s="119"/>
      <c r="B1010" s="50"/>
      <c r="C1010" s="50"/>
      <c r="D1010" s="50"/>
      <c r="E1010" s="50"/>
      <c r="F1010" s="50"/>
      <c r="G1010" s="50"/>
      <c r="H1010" s="50"/>
      <c r="I1010" s="50"/>
      <c r="J1010" s="50"/>
      <c r="K1010" s="50"/>
      <c r="L1010" s="50"/>
      <c r="M1010" s="50"/>
    </row>
    <row r="1011" spans="1:13" x14ac:dyDescent="0.25">
      <c r="A1011" s="119"/>
      <c r="B1011" s="50"/>
      <c r="C1011" s="50"/>
      <c r="D1011" s="50"/>
      <c r="E1011" s="50"/>
      <c r="F1011" s="50"/>
      <c r="G1011" s="50"/>
      <c r="H1011" s="50"/>
      <c r="I1011" s="50"/>
      <c r="J1011" s="50"/>
      <c r="K1011" s="50"/>
      <c r="L1011" s="50"/>
      <c r="M1011" s="50"/>
    </row>
    <row r="1012" spans="1:13" x14ac:dyDescent="0.25">
      <c r="A1012" s="119"/>
      <c r="B1012" s="50"/>
      <c r="C1012" s="50"/>
      <c r="D1012" s="50"/>
      <c r="E1012" s="50"/>
      <c r="F1012" s="50"/>
      <c r="G1012" s="50"/>
      <c r="H1012" s="50"/>
      <c r="I1012" s="50"/>
      <c r="J1012" s="50"/>
      <c r="K1012" s="50"/>
      <c r="L1012" s="50"/>
      <c r="M1012" s="50"/>
    </row>
    <row r="1013" spans="1:13" x14ac:dyDescent="0.25">
      <c r="A1013" s="119"/>
      <c r="B1013" s="50"/>
      <c r="C1013" s="50"/>
      <c r="D1013" s="50"/>
      <c r="E1013" s="50"/>
      <c r="F1013" s="50"/>
      <c r="G1013" s="50"/>
      <c r="H1013" s="50"/>
      <c r="I1013" s="50"/>
      <c r="J1013" s="50"/>
      <c r="K1013" s="50"/>
      <c r="L1013" s="50"/>
      <c r="M1013" s="50"/>
    </row>
    <row r="1014" spans="1:13" x14ac:dyDescent="0.25">
      <c r="A1014" s="119"/>
      <c r="B1014" s="50"/>
      <c r="C1014" s="50"/>
      <c r="D1014" s="50"/>
      <c r="E1014" s="50"/>
      <c r="F1014" s="50"/>
      <c r="G1014" s="50"/>
      <c r="H1014" s="50"/>
      <c r="I1014" s="50"/>
      <c r="J1014" s="50"/>
      <c r="K1014" s="50"/>
      <c r="L1014" s="50"/>
      <c r="M1014" s="50"/>
    </row>
    <row r="1015" spans="1:13" x14ac:dyDescent="0.25">
      <c r="A1015" s="119"/>
      <c r="B1015" s="50"/>
      <c r="C1015" s="50"/>
      <c r="D1015" s="50"/>
      <c r="E1015" s="50"/>
      <c r="F1015" s="50"/>
      <c r="G1015" s="50"/>
      <c r="H1015" s="50"/>
      <c r="I1015" s="50"/>
      <c r="J1015" s="50"/>
      <c r="K1015" s="50"/>
      <c r="L1015" s="50"/>
      <c r="M1015" s="50"/>
    </row>
    <row r="1016" spans="1:13" x14ac:dyDescent="0.25">
      <c r="A1016" s="119"/>
      <c r="B1016" s="50"/>
      <c r="C1016" s="50"/>
      <c r="D1016" s="50"/>
      <c r="E1016" s="50"/>
      <c r="F1016" s="50"/>
      <c r="G1016" s="50"/>
      <c r="H1016" s="50"/>
      <c r="I1016" s="50"/>
      <c r="J1016" s="50"/>
      <c r="K1016" s="50"/>
      <c r="L1016" s="50"/>
      <c r="M1016" s="50"/>
    </row>
    <row r="1017" spans="1:13" x14ac:dyDescent="0.25">
      <c r="A1017" s="119"/>
      <c r="B1017" s="50"/>
      <c r="C1017" s="50"/>
      <c r="D1017" s="50"/>
      <c r="E1017" s="50"/>
      <c r="F1017" s="50"/>
      <c r="G1017" s="50"/>
      <c r="H1017" s="50"/>
      <c r="I1017" s="50"/>
      <c r="J1017" s="50"/>
      <c r="K1017" s="50"/>
      <c r="L1017" s="50"/>
      <c r="M1017" s="50"/>
    </row>
    <row r="1018" spans="1:13" x14ac:dyDescent="0.25">
      <c r="A1018" s="119"/>
      <c r="B1018" s="50"/>
      <c r="C1018" s="50"/>
      <c r="D1018" s="50"/>
      <c r="E1018" s="50"/>
      <c r="F1018" s="50"/>
      <c r="G1018" s="50"/>
      <c r="H1018" s="50"/>
      <c r="I1018" s="50"/>
      <c r="J1018" s="50"/>
      <c r="K1018" s="50"/>
      <c r="L1018" s="50"/>
      <c r="M1018" s="50"/>
    </row>
    <row r="1019" spans="1:13" x14ac:dyDescent="0.25">
      <c r="A1019" s="119"/>
      <c r="B1019" s="50"/>
      <c r="C1019" s="50"/>
      <c r="D1019" s="50"/>
      <c r="E1019" s="50"/>
      <c r="F1019" s="50"/>
      <c r="G1019" s="50"/>
      <c r="H1019" s="50"/>
      <c r="I1019" s="50"/>
      <c r="J1019" s="50"/>
      <c r="K1019" s="50"/>
      <c r="L1019" s="50"/>
      <c r="M1019" s="50"/>
    </row>
    <row r="1020" spans="1:13" x14ac:dyDescent="0.25">
      <c r="A1020" s="119"/>
      <c r="B1020" s="50"/>
      <c r="C1020" s="50"/>
      <c r="D1020" s="50"/>
      <c r="E1020" s="50"/>
      <c r="F1020" s="50"/>
      <c r="G1020" s="50"/>
      <c r="H1020" s="50"/>
      <c r="I1020" s="50"/>
      <c r="J1020" s="50"/>
      <c r="K1020" s="50"/>
      <c r="L1020" s="50"/>
      <c r="M1020" s="50"/>
    </row>
    <row r="1021" spans="1:13" x14ac:dyDescent="0.25">
      <c r="A1021" s="119"/>
      <c r="B1021" s="50"/>
      <c r="C1021" s="50"/>
      <c r="D1021" s="50"/>
      <c r="E1021" s="50"/>
      <c r="F1021" s="50"/>
      <c r="G1021" s="50"/>
      <c r="H1021" s="50"/>
      <c r="I1021" s="50"/>
      <c r="J1021" s="50"/>
      <c r="K1021" s="50"/>
      <c r="L1021" s="50"/>
      <c r="M1021" s="50"/>
    </row>
    <row r="1022" spans="1:13" x14ac:dyDescent="0.25">
      <c r="A1022" s="119"/>
      <c r="B1022" s="50"/>
      <c r="C1022" s="50"/>
      <c r="D1022" s="50"/>
      <c r="E1022" s="50"/>
      <c r="F1022" s="50"/>
      <c r="G1022" s="50"/>
      <c r="H1022" s="50"/>
      <c r="I1022" s="50"/>
      <c r="J1022" s="50"/>
      <c r="K1022" s="50"/>
      <c r="L1022" s="50"/>
      <c r="M1022" s="50"/>
    </row>
    <row r="1023" spans="1:13" x14ac:dyDescent="0.25">
      <c r="A1023" s="119"/>
      <c r="B1023" s="50"/>
      <c r="C1023" s="50"/>
      <c r="D1023" s="50"/>
      <c r="E1023" s="50"/>
      <c r="F1023" s="50"/>
      <c r="G1023" s="50"/>
      <c r="H1023" s="50"/>
      <c r="I1023" s="50"/>
      <c r="J1023" s="50"/>
      <c r="K1023" s="50"/>
      <c r="L1023" s="50"/>
      <c r="M1023" s="50"/>
    </row>
    <row r="1024" spans="1:13" x14ac:dyDescent="0.25">
      <c r="A1024" s="119"/>
      <c r="B1024" s="50"/>
      <c r="C1024" s="50"/>
      <c r="D1024" s="50"/>
      <c r="E1024" s="50"/>
      <c r="F1024" s="50"/>
      <c r="G1024" s="50"/>
      <c r="H1024" s="50"/>
      <c r="I1024" s="50"/>
      <c r="J1024" s="50"/>
      <c r="K1024" s="50"/>
      <c r="L1024" s="50"/>
      <c r="M1024" s="50"/>
    </row>
    <row r="1025" spans="1:13" x14ac:dyDescent="0.25">
      <c r="A1025" s="119"/>
      <c r="B1025" s="50"/>
      <c r="C1025" s="50"/>
      <c r="D1025" s="50"/>
      <c r="E1025" s="50"/>
      <c r="F1025" s="50"/>
      <c r="G1025" s="50"/>
      <c r="H1025" s="50"/>
      <c r="I1025" s="50"/>
      <c r="J1025" s="50"/>
      <c r="K1025" s="50"/>
      <c r="L1025" s="50"/>
      <c r="M1025" s="50"/>
    </row>
    <row r="1026" spans="1:13" x14ac:dyDescent="0.25">
      <c r="A1026" s="119"/>
      <c r="B1026" s="50"/>
      <c r="C1026" s="50"/>
      <c r="D1026" s="50"/>
      <c r="E1026" s="50"/>
      <c r="F1026" s="50"/>
      <c r="G1026" s="50"/>
      <c r="H1026" s="50"/>
      <c r="I1026" s="50"/>
      <c r="J1026" s="50"/>
      <c r="K1026" s="50"/>
      <c r="L1026" s="50"/>
      <c r="M1026" s="50"/>
    </row>
    <row r="1027" spans="1:13" x14ac:dyDescent="0.25">
      <c r="A1027" s="119"/>
      <c r="B1027" s="50"/>
      <c r="C1027" s="50"/>
      <c r="D1027" s="50"/>
      <c r="E1027" s="50"/>
      <c r="F1027" s="50"/>
      <c r="G1027" s="50"/>
      <c r="H1027" s="50"/>
      <c r="I1027" s="50"/>
      <c r="J1027" s="50"/>
      <c r="K1027" s="50"/>
      <c r="L1027" s="50"/>
      <c r="M1027" s="50"/>
    </row>
    <row r="1028" spans="1:13" x14ac:dyDescent="0.25">
      <c r="A1028" s="119"/>
      <c r="B1028" s="50"/>
      <c r="C1028" s="50"/>
      <c r="D1028" s="50"/>
      <c r="E1028" s="50"/>
      <c r="F1028" s="50"/>
      <c r="G1028" s="50"/>
      <c r="H1028" s="50"/>
      <c r="I1028" s="50"/>
      <c r="J1028" s="50"/>
      <c r="K1028" s="50"/>
      <c r="L1028" s="50"/>
      <c r="M1028" s="50"/>
    </row>
    <row r="1029" spans="1:13" x14ac:dyDescent="0.25">
      <c r="A1029" s="119"/>
      <c r="B1029" s="50"/>
      <c r="C1029" s="50"/>
      <c r="D1029" s="50"/>
      <c r="E1029" s="50"/>
      <c r="F1029" s="50"/>
      <c r="G1029" s="50"/>
      <c r="H1029" s="50"/>
      <c r="I1029" s="50"/>
      <c r="J1029" s="50"/>
      <c r="K1029" s="50"/>
      <c r="L1029" s="50"/>
      <c r="M1029" s="50"/>
    </row>
    <row r="1030" spans="1:13" x14ac:dyDescent="0.25">
      <c r="A1030" s="119"/>
      <c r="B1030" s="50"/>
      <c r="C1030" s="50"/>
      <c r="D1030" s="50"/>
      <c r="E1030" s="50"/>
      <c r="F1030" s="50"/>
      <c r="G1030" s="50"/>
      <c r="H1030" s="50"/>
      <c r="I1030" s="50"/>
      <c r="J1030" s="50"/>
      <c r="K1030" s="50"/>
      <c r="L1030" s="50"/>
      <c r="M1030" s="50"/>
    </row>
    <row r="1031" spans="1:13" x14ac:dyDescent="0.25">
      <c r="A1031" s="119"/>
      <c r="B1031" s="50"/>
      <c r="C1031" s="50"/>
      <c r="D1031" s="50"/>
      <c r="E1031" s="50"/>
      <c r="F1031" s="50"/>
      <c r="G1031" s="50"/>
      <c r="H1031" s="50"/>
      <c r="I1031" s="50"/>
      <c r="J1031" s="50"/>
      <c r="K1031" s="50"/>
      <c r="L1031" s="50"/>
      <c r="M1031" s="50"/>
    </row>
    <row r="1032" spans="1:13" x14ac:dyDescent="0.25">
      <c r="A1032" s="119"/>
      <c r="B1032" s="50"/>
      <c r="C1032" s="50"/>
      <c r="D1032" s="50"/>
      <c r="E1032" s="50"/>
      <c r="F1032" s="50"/>
      <c r="G1032" s="50"/>
      <c r="H1032" s="50"/>
      <c r="I1032" s="50"/>
      <c r="J1032" s="50"/>
      <c r="K1032" s="50"/>
      <c r="L1032" s="50"/>
      <c r="M1032" s="50"/>
    </row>
    <row r="1033" spans="1:13" x14ac:dyDescent="0.25">
      <c r="A1033" s="119"/>
      <c r="B1033" s="50"/>
      <c r="C1033" s="50"/>
      <c r="D1033" s="50"/>
      <c r="E1033" s="50"/>
      <c r="F1033" s="50"/>
      <c r="G1033" s="50"/>
      <c r="H1033" s="50"/>
      <c r="I1033" s="50"/>
      <c r="J1033" s="50"/>
      <c r="K1033" s="50"/>
      <c r="L1033" s="50"/>
      <c r="M1033" s="50"/>
    </row>
    <row r="1034" spans="1:13" x14ac:dyDescent="0.25">
      <c r="A1034" s="119"/>
      <c r="B1034" s="50"/>
      <c r="C1034" s="50"/>
      <c r="D1034" s="50"/>
      <c r="E1034" s="50"/>
      <c r="F1034" s="50"/>
      <c r="G1034" s="50"/>
      <c r="H1034" s="50"/>
      <c r="I1034" s="50"/>
      <c r="J1034" s="50"/>
      <c r="K1034" s="50"/>
      <c r="L1034" s="50"/>
      <c r="M1034" s="50"/>
    </row>
    <row r="1035" spans="1:13" x14ac:dyDescent="0.25">
      <c r="A1035" s="119"/>
      <c r="B1035" s="50"/>
      <c r="C1035" s="50"/>
      <c r="D1035" s="50"/>
      <c r="E1035" s="50"/>
      <c r="F1035" s="50"/>
      <c r="G1035" s="50"/>
      <c r="H1035" s="50"/>
      <c r="I1035" s="50"/>
      <c r="J1035" s="50"/>
      <c r="K1035" s="50"/>
      <c r="L1035" s="50"/>
      <c r="M1035" s="50"/>
    </row>
    <row r="1036" spans="1:13" x14ac:dyDescent="0.25">
      <c r="A1036" s="119"/>
      <c r="B1036" s="50"/>
      <c r="C1036" s="50"/>
      <c r="D1036" s="50"/>
      <c r="E1036" s="50"/>
      <c r="F1036" s="50"/>
      <c r="G1036" s="50"/>
      <c r="H1036" s="50"/>
      <c r="I1036" s="50"/>
      <c r="J1036" s="50"/>
      <c r="K1036" s="50"/>
      <c r="L1036" s="50"/>
      <c r="M1036" s="50"/>
    </row>
    <row r="1037" spans="1:13" x14ac:dyDescent="0.25">
      <c r="A1037" s="119"/>
      <c r="B1037" s="50"/>
      <c r="C1037" s="50"/>
      <c r="D1037" s="50"/>
      <c r="E1037" s="50"/>
      <c r="F1037" s="50"/>
      <c r="G1037" s="50"/>
      <c r="H1037" s="50"/>
      <c r="I1037" s="50"/>
      <c r="J1037" s="50"/>
      <c r="K1037" s="50"/>
      <c r="L1037" s="50"/>
      <c r="M1037" s="50"/>
    </row>
    <row r="1038" spans="1:13" x14ac:dyDescent="0.25">
      <c r="A1038" s="119"/>
      <c r="B1038" s="50"/>
      <c r="C1038" s="50"/>
      <c r="D1038" s="50"/>
      <c r="E1038" s="50"/>
      <c r="F1038" s="50"/>
      <c r="G1038" s="50"/>
      <c r="H1038" s="50"/>
      <c r="I1038" s="50"/>
      <c r="J1038" s="50"/>
      <c r="K1038" s="50"/>
      <c r="L1038" s="50"/>
      <c r="M1038" s="50"/>
    </row>
    <row r="1039" spans="1:13" x14ac:dyDescent="0.25">
      <c r="A1039" s="119"/>
      <c r="B1039" s="50"/>
      <c r="C1039" s="50"/>
      <c r="D1039" s="50"/>
      <c r="E1039" s="50"/>
      <c r="F1039" s="50"/>
      <c r="G1039" s="50"/>
      <c r="H1039" s="50"/>
      <c r="I1039" s="50"/>
      <c r="J1039" s="50"/>
      <c r="K1039" s="50"/>
      <c r="L1039" s="50"/>
      <c r="M1039" s="50"/>
    </row>
    <row r="1040" spans="1:13" x14ac:dyDescent="0.25">
      <c r="A1040" s="119"/>
      <c r="B1040" s="50"/>
      <c r="C1040" s="50"/>
      <c r="D1040" s="50"/>
      <c r="E1040" s="50"/>
      <c r="F1040" s="50"/>
      <c r="G1040" s="50"/>
      <c r="H1040" s="50"/>
      <c r="I1040" s="50"/>
      <c r="J1040" s="50"/>
      <c r="K1040" s="50"/>
      <c r="L1040" s="50"/>
      <c r="M1040" s="50"/>
    </row>
    <row r="1041" spans="1:13" x14ac:dyDescent="0.25">
      <c r="A1041" s="119"/>
      <c r="B1041" s="50"/>
      <c r="C1041" s="50"/>
      <c r="D1041" s="50"/>
      <c r="E1041" s="50"/>
      <c r="F1041" s="50"/>
      <c r="G1041" s="50"/>
      <c r="H1041" s="50"/>
      <c r="I1041" s="50"/>
      <c r="J1041" s="50"/>
      <c r="K1041" s="50"/>
      <c r="L1041" s="50"/>
      <c r="M1041" s="50"/>
    </row>
    <row r="1042" spans="1:13" x14ac:dyDescent="0.25">
      <c r="A1042" s="119"/>
      <c r="B1042" s="50"/>
      <c r="C1042" s="50"/>
      <c r="D1042" s="50"/>
      <c r="E1042" s="50"/>
      <c r="F1042" s="50"/>
      <c r="G1042" s="50"/>
      <c r="H1042" s="50"/>
      <c r="I1042" s="50"/>
      <c r="J1042" s="50"/>
      <c r="K1042" s="50"/>
      <c r="L1042" s="50"/>
      <c r="M1042" s="50"/>
    </row>
    <row r="1043" spans="1:13" x14ac:dyDescent="0.25">
      <c r="A1043" s="119"/>
      <c r="B1043" s="50"/>
      <c r="C1043" s="50"/>
      <c r="D1043" s="50"/>
      <c r="E1043" s="50"/>
      <c r="F1043" s="50"/>
      <c r="G1043" s="50"/>
      <c r="H1043" s="50"/>
      <c r="I1043" s="50"/>
      <c r="J1043" s="50"/>
      <c r="K1043" s="50"/>
      <c r="L1043" s="50"/>
      <c r="M1043" s="50"/>
    </row>
    <row r="1044" spans="1:13" x14ac:dyDescent="0.25">
      <c r="A1044" s="119"/>
      <c r="B1044" s="50"/>
      <c r="C1044" s="50"/>
      <c r="D1044" s="50"/>
      <c r="E1044" s="50"/>
      <c r="F1044" s="50"/>
      <c r="G1044" s="50"/>
      <c r="H1044" s="50"/>
      <c r="I1044" s="50"/>
      <c r="J1044" s="50"/>
      <c r="K1044" s="50"/>
      <c r="L1044" s="50"/>
      <c r="M1044" s="50"/>
    </row>
    <row r="1045" spans="1:13" x14ac:dyDescent="0.25">
      <c r="A1045" s="119"/>
      <c r="B1045" s="50"/>
      <c r="C1045" s="50"/>
      <c r="D1045" s="50"/>
      <c r="E1045" s="50"/>
      <c r="F1045" s="50"/>
      <c r="G1045" s="50"/>
      <c r="H1045" s="50"/>
      <c r="I1045" s="50"/>
      <c r="J1045" s="50"/>
      <c r="K1045" s="50"/>
      <c r="L1045" s="50"/>
      <c r="M1045" s="50"/>
    </row>
    <row r="1046" spans="1:13" x14ac:dyDescent="0.25">
      <c r="A1046" s="119"/>
      <c r="B1046" s="50"/>
      <c r="C1046" s="50"/>
      <c r="D1046" s="50"/>
      <c r="E1046" s="50"/>
      <c r="F1046" s="50"/>
      <c r="G1046" s="50"/>
      <c r="H1046" s="50"/>
      <c r="I1046" s="50"/>
      <c r="J1046" s="50"/>
      <c r="K1046" s="50"/>
      <c r="L1046" s="50"/>
      <c r="M1046" s="50"/>
    </row>
    <row r="1047" spans="1:13" x14ac:dyDescent="0.25">
      <c r="A1047" s="119"/>
      <c r="B1047" s="50"/>
      <c r="C1047" s="50"/>
      <c r="D1047" s="50"/>
      <c r="E1047" s="50"/>
      <c r="F1047" s="50"/>
      <c r="G1047" s="50"/>
      <c r="H1047" s="50"/>
      <c r="I1047" s="50"/>
      <c r="J1047" s="50"/>
      <c r="K1047" s="50"/>
      <c r="L1047" s="50"/>
      <c r="M1047" s="50"/>
    </row>
    <row r="1048" spans="1:13" x14ac:dyDescent="0.25">
      <c r="A1048" s="119"/>
      <c r="B1048" s="50"/>
      <c r="C1048" s="50"/>
      <c r="D1048" s="50"/>
      <c r="E1048" s="50"/>
      <c r="F1048" s="50"/>
      <c r="G1048" s="50"/>
      <c r="H1048" s="50"/>
      <c r="I1048" s="50"/>
      <c r="J1048" s="50"/>
      <c r="K1048" s="50"/>
      <c r="L1048" s="50"/>
      <c r="M1048" s="50"/>
    </row>
    <row r="1049" spans="1:13" x14ac:dyDescent="0.25">
      <c r="A1049" s="119"/>
      <c r="B1049" s="50"/>
      <c r="C1049" s="50"/>
      <c r="D1049" s="50"/>
      <c r="E1049" s="50"/>
      <c r="F1049" s="50"/>
      <c r="G1049" s="50"/>
      <c r="H1049" s="50"/>
      <c r="I1049" s="50"/>
      <c r="J1049" s="50"/>
      <c r="K1049" s="50"/>
      <c r="L1049" s="50"/>
      <c r="M1049" s="50"/>
    </row>
    <row r="1050" spans="1:13" x14ac:dyDescent="0.25">
      <c r="A1050" s="119"/>
      <c r="B1050" s="50"/>
      <c r="C1050" s="50"/>
      <c r="D1050" s="50"/>
      <c r="E1050" s="50"/>
      <c r="F1050" s="50"/>
      <c r="G1050" s="50"/>
      <c r="H1050" s="50"/>
      <c r="I1050" s="50"/>
      <c r="J1050" s="50"/>
      <c r="K1050" s="50"/>
      <c r="L1050" s="50"/>
      <c r="M1050" s="50"/>
    </row>
    <row r="1051" spans="1:13" x14ac:dyDescent="0.25">
      <c r="A1051" s="119"/>
      <c r="B1051" s="50"/>
      <c r="C1051" s="50"/>
      <c r="D1051" s="50"/>
      <c r="E1051" s="50"/>
      <c r="F1051" s="50"/>
      <c r="G1051" s="50"/>
      <c r="H1051" s="50"/>
      <c r="I1051" s="50"/>
      <c r="J1051" s="50"/>
      <c r="K1051" s="50"/>
      <c r="L1051" s="50"/>
      <c r="M1051" s="50"/>
    </row>
    <row r="1052" spans="1:13" x14ac:dyDescent="0.25">
      <c r="A1052" s="119"/>
      <c r="B1052" s="50"/>
      <c r="C1052" s="50"/>
      <c r="D1052" s="50"/>
      <c r="E1052" s="50"/>
      <c r="F1052" s="50"/>
      <c r="G1052" s="50"/>
      <c r="H1052" s="50"/>
      <c r="I1052" s="50"/>
      <c r="J1052" s="50"/>
      <c r="K1052" s="50"/>
      <c r="L1052" s="50"/>
      <c r="M1052" s="50"/>
    </row>
    <row r="1053" spans="1:13" x14ac:dyDescent="0.25">
      <c r="A1053" s="119"/>
      <c r="B1053" s="50"/>
      <c r="C1053" s="50"/>
      <c r="D1053" s="50"/>
      <c r="E1053" s="50"/>
      <c r="F1053" s="50"/>
      <c r="G1053" s="50"/>
      <c r="H1053" s="50"/>
      <c r="I1053" s="50"/>
      <c r="J1053" s="50"/>
      <c r="K1053" s="50"/>
      <c r="L1053" s="50"/>
      <c r="M1053" s="50"/>
    </row>
    <row r="1054" spans="1:13" x14ac:dyDescent="0.25">
      <c r="A1054" s="119"/>
      <c r="B1054" s="50"/>
      <c r="C1054" s="50"/>
      <c r="D1054" s="50"/>
      <c r="E1054" s="50"/>
      <c r="F1054" s="50"/>
      <c r="G1054" s="50"/>
      <c r="H1054" s="50"/>
      <c r="I1054" s="50"/>
      <c r="J1054" s="50"/>
      <c r="K1054" s="50"/>
      <c r="L1054" s="50"/>
      <c r="M1054" s="50"/>
    </row>
    <row r="1055" spans="1:13" x14ac:dyDescent="0.25">
      <c r="A1055" s="119"/>
      <c r="B1055" s="50"/>
      <c r="C1055" s="50"/>
      <c r="D1055" s="50"/>
      <c r="E1055" s="50"/>
      <c r="F1055" s="50"/>
      <c r="G1055" s="50"/>
      <c r="H1055" s="50"/>
      <c r="I1055" s="50"/>
      <c r="J1055" s="50"/>
      <c r="K1055" s="50"/>
      <c r="L1055" s="50"/>
      <c r="M1055" s="50"/>
    </row>
    <row r="1056" spans="1:13" x14ac:dyDescent="0.25">
      <c r="A1056" s="119"/>
      <c r="B1056" s="50"/>
      <c r="C1056" s="50"/>
      <c r="D1056" s="50"/>
      <c r="E1056" s="50"/>
      <c r="F1056" s="50"/>
      <c r="G1056" s="50"/>
      <c r="H1056" s="50"/>
      <c r="I1056" s="50"/>
      <c r="J1056" s="50"/>
      <c r="K1056" s="50"/>
      <c r="L1056" s="50"/>
      <c r="M1056" s="50"/>
    </row>
    <row r="1057" spans="1:13" x14ac:dyDescent="0.25">
      <c r="A1057" s="119"/>
      <c r="B1057" s="50"/>
      <c r="C1057" s="50"/>
      <c r="D1057" s="50"/>
      <c r="E1057" s="50"/>
      <c r="F1057" s="50"/>
      <c r="G1057" s="50"/>
      <c r="H1057" s="50"/>
      <c r="I1057" s="50"/>
      <c r="J1057" s="50"/>
      <c r="K1057" s="50"/>
      <c r="L1057" s="50"/>
      <c r="M1057" s="50"/>
    </row>
    <row r="1058" spans="1:13" x14ac:dyDescent="0.25">
      <c r="A1058" s="119"/>
      <c r="B1058" s="50"/>
      <c r="C1058" s="50"/>
      <c r="D1058" s="50"/>
      <c r="E1058" s="50"/>
      <c r="F1058" s="50"/>
      <c r="G1058" s="50"/>
      <c r="H1058" s="50"/>
      <c r="I1058" s="50"/>
      <c r="J1058" s="50"/>
      <c r="K1058" s="50"/>
      <c r="L1058" s="50"/>
      <c r="M1058" s="50"/>
    </row>
    <row r="1059" spans="1:13" x14ac:dyDescent="0.25">
      <c r="A1059" s="119"/>
      <c r="B1059" s="50"/>
      <c r="C1059" s="50"/>
      <c r="D1059" s="50"/>
      <c r="E1059" s="50"/>
      <c r="F1059" s="50"/>
      <c r="G1059" s="50"/>
      <c r="H1059" s="50"/>
      <c r="I1059" s="50"/>
      <c r="J1059" s="50"/>
      <c r="K1059" s="50"/>
      <c r="L1059" s="50"/>
      <c r="M1059" s="50"/>
    </row>
    <row r="1060" spans="1:13" x14ac:dyDescent="0.25">
      <c r="A1060" s="119"/>
      <c r="B1060" s="50"/>
      <c r="C1060" s="50"/>
      <c r="D1060" s="50"/>
      <c r="E1060" s="50"/>
      <c r="F1060" s="50"/>
      <c r="G1060" s="50"/>
      <c r="H1060" s="50"/>
      <c r="I1060" s="50"/>
      <c r="J1060" s="50"/>
      <c r="K1060" s="50"/>
      <c r="L1060" s="50"/>
      <c r="M1060" s="50"/>
    </row>
    <row r="1061" spans="1:13" x14ac:dyDescent="0.25">
      <c r="A1061" s="119"/>
      <c r="B1061" s="50"/>
      <c r="C1061" s="50"/>
      <c r="D1061" s="50"/>
      <c r="E1061" s="50"/>
      <c r="F1061" s="50"/>
      <c r="G1061" s="50"/>
      <c r="H1061" s="50"/>
      <c r="I1061" s="50"/>
      <c r="J1061" s="50"/>
      <c r="K1061" s="50"/>
      <c r="L1061" s="50"/>
      <c r="M1061" s="50"/>
    </row>
    <row r="1062" spans="1:13" x14ac:dyDescent="0.25">
      <c r="A1062" s="119"/>
      <c r="B1062" s="50"/>
      <c r="C1062" s="50"/>
      <c r="D1062" s="50"/>
      <c r="E1062" s="50"/>
      <c r="F1062" s="50"/>
      <c r="G1062" s="50"/>
      <c r="H1062" s="50"/>
      <c r="I1062" s="50"/>
      <c r="J1062" s="50"/>
      <c r="K1062" s="50"/>
      <c r="L1062" s="50"/>
      <c r="M1062" s="50"/>
    </row>
    <row r="1063" spans="1:13" x14ac:dyDescent="0.25">
      <c r="A1063" s="119"/>
      <c r="B1063" s="50"/>
      <c r="C1063" s="50"/>
      <c r="D1063" s="50"/>
      <c r="E1063" s="50"/>
      <c r="F1063" s="50"/>
      <c r="G1063" s="50"/>
      <c r="H1063" s="50"/>
      <c r="I1063" s="50"/>
      <c r="J1063" s="50"/>
      <c r="K1063" s="50"/>
      <c r="L1063" s="50"/>
      <c r="M1063" s="50"/>
    </row>
    <row r="1064" spans="1:13" x14ac:dyDescent="0.25">
      <c r="A1064" s="119"/>
      <c r="B1064" s="50"/>
      <c r="C1064" s="50"/>
      <c r="D1064" s="50"/>
      <c r="E1064" s="50"/>
      <c r="F1064" s="50"/>
      <c r="G1064" s="50"/>
      <c r="H1064" s="50"/>
      <c r="I1064" s="50"/>
      <c r="J1064" s="50"/>
      <c r="K1064" s="50"/>
      <c r="L1064" s="50"/>
      <c r="M1064" s="50"/>
    </row>
    <row r="1065" spans="1:13" x14ac:dyDescent="0.25">
      <c r="A1065" s="119"/>
      <c r="B1065" s="50"/>
      <c r="C1065" s="50"/>
      <c r="D1065" s="50"/>
      <c r="E1065" s="50"/>
      <c r="F1065" s="50"/>
      <c r="G1065" s="50"/>
      <c r="H1065" s="50"/>
      <c r="I1065" s="50"/>
      <c r="J1065" s="50"/>
      <c r="K1065" s="50"/>
      <c r="L1065" s="50"/>
      <c r="M1065" s="50"/>
    </row>
    <row r="1066" spans="1:13" x14ac:dyDescent="0.25">
      <c r="A1066" s="119"/>
      <c r="B1066" s="50"/>
      <c r="C1066" s="50"/>
      <c r="D1066" s="50"/>
      <c r="E1066" s="50"/>
      <c r="F1066" s="50"/>
      <c r="G1066" s="50"/>
      <c r="H1066" s="50"/>
      <c r="I1066" s="50"/>
      <c r="J1066" s="50"/>
      <c r="K1066" s="50"/>
      <c r="L1066" s="50"/>
      <c r="M1066" s="50"/>
    </row>
    <row r="1067" spans="1:13" x14ac:dyDescent="0.25">
      <c r="A1067" s="119"/>
      <c r="B1067" s="50"/>
      <c r="C1067" s="50"/>
      <c r="D1067" s="50"/>
      <c r="E1067" s="50"/>
      <c r="F1067" s="50"/>
      <c r="G1067" s="50"/>
      <c r="H1067" s="50"/>
      <c r="I1067" s="50"/>
      <c r="J1067" s="50"/>
      <c r="K1067" s="50"/>
      <c r="L1067" s="50"/>
      <c r="M1067" s="50"/>
    </row>
    <row r="1068" spans="1:13" x14ac:dyDescent="0.25">
      <c r="A1068" s="119"/>
      <c r="B1068" s="50"/>
      <c r="C1068" s="50"/>
      <c r="D1068" s="50"/>
      <c r="E1068" s="50"/>
      <c r="F1068" s="50"/>
      <c r="G1068" s="50"/>
      <c r="H1068" s="50"/>
      <c r="I1068" s="50"/>
      <c r="J1068" s="50"/>
      <c r="K1068" s="50"/>
      <c r="L1068" s="50"/>
      <c r="M1068" s="50"/>
    </row>
    <row r="1069" spans="1:13" x14ac:dyDescent="0.25">
      <c r="A1069" s="119"/>
      <c r="B1069" s="50"/>
      <c r="C1069" s="50"/>
      <c r="D1069" s="50"/>
      <c r="E1069" s="50"/>
      <c r="F1069" s="50"/>
      <c r="G1069" s="50"/>
      <c r="H1069" s="50"/>
      <c r="I1069" s="50"/>
      <c r="J1069" s="50"/>
      <c r="K1069" s="50"/>
      <c r="L1069" s="50"/>
      <c r="M1069" s="50"/>
    </row>
    <row r="1070" spans="1:13" x14ac:dyDescent="0.25">
      <c r="A1070" s="119"/>
      <c r="B1070" s="50"/>
      <c r="C1070" s="50"/>
      <c r="D1070" s="50"/>
      <c r="E1070" s="50"/>
      <c r="F1070" s="50"/>
      <c r="G1070" s="50"/>
      <c r="H1070" s="50"/>
      <c r="I1070" s="50"/>
      <c r="J1070" s="50"/>
      <c r="K1070" s="50"/>
      <c r="L1070" s="50"/>
      <c r="M1070" s="50"/>
    </row>
    <row r="1071" spans="1:13" x14ac:dyDescent="0.25">
      <c r="A1071" s="119"/>
      <c r="B1071" s="50"/>
      <c r="C1071" s="50"/>
      <c r="D1071" s="50"/>
      <c r="E1071" s="50"/>
      <c r="F1071" s="50"/>
      <c r="G1071" s="50"/>
      <c r="H1071" s="50"/>
      <c r="I1071" s="50"/>
      <c r="J1071" s="50"/>
      <c r="K1071" s="50"/>
      <c r="L1071" s="50"/>
      <c r="M1071" s="50"/>
    </row>
    <row r="1072" spans="1:13" x14ac:dyDescent="0.25">
      <c r="A1072" s="119"/>
      <c r="B1072" s="50"/>
      <c r="C1072" s="50"/>
      <c r="D1072" s="50"/>
      <c r="E1072" s="50"/>
      <c r="F1072" s="50"/>
      <c r="G1072" s="50"/>
      <c r="H1072" s="50"/>
      <c r="I1072" s="50"/>
      <c r="J1072" s="50"/>
      <c r="K1072" s="50"/>
      <c r="L1072" s="50"/>
      <c r="M1072" s="50"/>
    </row>
    <row r="1073" spans="1:13" x14ac:dyDescent="0.25">
      <c r="A1073" s="119"/>
      <c r="B1073" s="50"/>
      <c r="C1073" s="50"/>
      <c r="D1073" s="50"/>
      <c r="E1073" s="50"/>
      <c r="F1073" s="50"/>
      <c r="G1073" s="50"/>
      <c r="H1073" s="50"/>
      <c r="I1073" s="50"/>
      <c r="J1073" s="50"/>
      <c r="K1073" s="50"/>
      <c r="L1073" s="50"/>
      <c r="M1073" s="50"/>
    </row>
    <row r="1074" spans="1:13" x14ac:dyDescent="0.25">
      <c r="A1074" s="119"/>
      <c r="B1074" s="50"/>
      <c r="C1074" s="50"/>
      <c r="D1074" s="50"/>
      <c r="E1074" s="50"/>
      <c r="F1074" s="50"/>
      <c r="G1074" s="50"/>
      <c r="H1074" s="50"/>
      <c r="I1074" s="50"/>
      <c r="J1074" s="50"/>
      <c r="K1074" s="50"/>
      <c r="L1074" s="50"/>
      <c r="M1074" s="50"/>
    </row>
    <row r="1075" spans="1:13" x14ac:dyDescent="0.25">
      <c r="A1075" s="119"/>
      <c r="B1075" s="50"/>
      <c r="C1075" s="50"/>
      <c r="D1075" s="50"/>
      <c r="E1075" s="50"/>
      <c r="F1075" s="50"/>
      <c r="G1075" s="50"/>
      <c r="H1075" s="50"/>
      <c r="I1075" s="50"/>
      <c r="J1075" s="50"/>
      <c r="K1075" s="50"/>
      <c r="L1075" s="50"/>
      <c r="M1075" s="50"/>
    </row>
    <row r="1076" spans="1:13" x14ac:dyDescent="0.25">
      <c r="A1076" s="119"/>
      <c r="B1076" s="50"/>
      <c r="C1076" s="50"/>
      <c r="D1076" s="50"/>
      <c r="E1076" s="50"/>
      <c r="F1076" s="50"/>
      <c r="G1076" s="50"/>
      <c r="H1076" s="50"/>
      <c r="I1076" s="50"/>
      <c r="J1076" s="50"/>
      <c r="K1076" s="50"/>
      <c r="L1076" s="50"/>
      <c r="M1076" s="50"/>
    </row>
    <row r="1077" spans="1:13" x14ac:dyDescent="0.25">
      <c r="A1077" s="119"/>
      <c r="B1077" s="50"/>
      <c r="C1077" s="50"/>
      <c r="D1077" s="50"/>
      <c r="E1077" s="50"/>
      <c r="F1077" s="50"/>
      <c r="G1077" s="50"/>
      <c r="H1077" s="50"/>
      <c r="I1077" s="50"/>
      <c r="J1077" s="50"/>
      <c r="K1077" s="50"/>
      <c r="L1077" s="50"/>
      <c r="M1077" s="50"/>
    </row>
    <row r="1078" spans="1:13" x14ac:dyDescent="0.25">
      <c r="A1078" s="119"/>
      <c r="B1078" s="50"/>
      <c r="C1078" s="50"/>
      <c r="D1078" s="50"/>
      <c r="E1078" s="50"/>
      <c r="F1078" s="50"/>
      <c r="G1078" s="50"/>
      <c r="H1078" s="50"/>
      <c r="I1078" s="50"/>
      <c r="J1078" s="50"/>
      <c r="K1078" s="50"/>
      <c r="L1078" s="50"/>
      <c r="M1078" s="50"/>
    </row>
    <row r="1079" spans="1:13" x14ac:dyDescent="0.25">
      <c r="A1079" s="119"/>
      <c r="B1079" s="50"/>
      <c r="C1079" s="50"/>
      <c r="D1079" s="50"/>
      <c r="E1079" s="50"/>
      <c r="F1079" s="50"/>
      <c r="G1079" s="50"/>
      <c r="H1079" s="50"/>
      <c r="I1079" s="50"/>
      <c r="J1079" s="50"/>
      <c r="K1079" s="50"/>
      <c r="L1079" s="50"/>
      <c r="M1079" s="50"/>
    </row>
    <row r="1080" spans="1:13" x14ac:dyDescent="0.25">
      <c r="A1080" s="119"/>
      <c r="B1080" s="50"/>
      <c r="C1080" s="50"/>
      <c r="D1080" s="50"/>
      <c r="E1080" s="50"/>
      <c r="F1080" s="50"/>
      <c r="G1080" s="50"/>
      <c r="H1080" s="50"/>
      <c r="I1080" s="50"/>
      <c r="J1080" s="50"/>
      <c r="K1080" s="50"/>
      <c r="L1080" s="50"/>
      <c r="M1080" s="50"/>
    </row>
    <row r="1081" spans="1:13" x14ac:dyDescent="0.25">
      <c r="A1081" s="119"/>
      <c r="B1081" s="50"/>
      <c r="C1081" s="50"/>
      <c r="D1081" s="50"/>
      <c r="E1081" s="50"/>
      <c r="F1081" s="50"/>
      <c r="G1081" s="50"/>
      <c r="H1081" s="50"/>
      <c r="I1081" s="50"/>
      <c r="J1081" s="50"/>
      <c r="K1081" s="50"/>
      <c r="L1081" s="50"/>
      <c r="M1081" s="50"/>
    </row>
    <row r="1082" spans="1:13" x14ac:dyDescent="0.25">
      <c r="A1082" s="119"/>
      <c r="B1082" s="50"/>
      <c r="C1082" s="50"/>
      <c r="D1082" s="50"/>
      <c r="E1082" s="50"/>
      <c r="F1082" s="50"/>
      <c r="G1082" s="50"/>
      <c r="H1082" s="50"/>
      <c r="I1082" s="50"/>
      <c r="J1082" s="50"/>
      <c r="K1082" s="50"/>
      <c r="L1082" s="50"/>
      <c r="M1082" s="50"/>
    </row>
    <row r="1083" spans="1:13" x14ac:dyDescent="0.25">
      <c r="A1083" s="119"/>
      <c r="B1083" s="50"/>
      <c r="C1083" s="50"/>
      <c r="D1083" s="50"/>
      <c r="E1083" s="50"/>
      <c r="F1083" s="50"/>
      <c r="G1083" s="50"/>
      <c r="H1083" s="50"/>
      <c r="I1083" s="50"/>
      <c r="J1083" s="50"/>
      <c r="K1083" s="50"/>
      <c r="L1083" s="50"/>
      <c r="M1083" s="50"/>
    </row>
    <row r="1084" spans="1:13" x14ac:dyDescent="0.25">
      <c r="A1084" s="119"/>
      <c r="B1084" s="50"/>
      <c r="C1084" s="50"/>
      <c r="D1084" s="50"/>
      <c r="E1084" s="50"/>
      <c r="F1084" s="50"/>
      <c r="G1084" s="50"/>
      <c r="H1084" s="50"/>
      <c r="I1084" s="50"/>
      <c r="J1084" s="50"/>
      <c r="K1084" s="50"/>
      <c r="L1084" s="50"/>
      <c r="M1084" s="50"/>
    </row>
    <row r="1085" spans="1:13" x14ac:dyDescent="0.25">
      <c r="A1085" s="119"/>
      <c r="B1085" s="50"/>
      <c r="C1085" s="50"/>
      <c r="D1085" s="50"/>
      <c r="E1085" s="50"/>
      <c r="F1085" s="50"/>
      <c r="G1085" s="50"/>
      <c r="H1085" s="50"/>
      <c r="I1085" s="50"/>
      <c r="J1085" s="50"/>
      <c r="K1085" s="50"/>
      <c r="L1085" s="50"/>
      <c r="M1085" s="50"/>
    </row>
    <row r="1086" spans="1:13" x14ac:dyDescent="0.25">
      <c r="A1086" s="119"/>
      <c r="B1086" s="50"/>
      <c r="C1086" s="50"/>
      <c r="D1086" s="50"/>
      <c r="E1086" s="50"/>
      <c r="F1086" s="50"/>
      <c r="G1086" s="50"/>
      <c r="H1086" s="50"/>
      <c r="I1086" s="50"/>
      <c r="J1086" s="50"/>
      <c r="K1086" s="50"/>
      <c r="L1086" s="50"/>
      <c r="M1086" s="50"/>
    </row>
    <row r="1087" spans="1:13" x14ac:dyDescent="0.25">
      <c r="A1087" s="119"/>
      <c r="B1087" s="50"/>
      <c r="C1087" s="50"/>
      <c r="D1087" s="50"/>
      <c r="E1087" s="50"/>
      <c r="F1087" s="50"/>
      <c r="G1087" s="50"/>
      <c r="H1087" s="50"/>
      <c r="I1087" s="50"/>
      <c r="J1087" s="50"/>
      <c r="K1087" s="50"/>
      <c r="L1087" s="50"/>
      <c r="M1087" s="50"/>
    </row>
    <row r="1088" spans="1:13" x14ac:dyDescent="0.25">
      <c r="A1088" s="119"/>
      <c r="B1088" s="50"/>
      <c r="C1088" s="50"/>
      <c r="D1088" s="50"/>
      <c r="E1088" s="50"/>
      <c r="F1088" s="50"/>
      <c r="G1088" s="50"/>
      <c r="H1088" s="50"/>
      <c r="I1088" s="50"/>
      <c r="J1088" s="50"/>
      <c r="K1088" s="50"/>
      <c r="L1088" s="50"/>
      <c r="M1088" s="50"/>
    </row>
    <row r="1089" spans="1:13" x14ac:dyDescent="0.25">
      <c r="A1089" s="119"/>
      <c r="B1089" s="50"/>
      <c r="C1089" s="50"/>
      <c r="D1089" s="50"/>
      <c r="E1089" s="50"/>
      <c r="F1089" s="50"/>
      <c r="G1089" s="50"/>
      <c r="H1089" s="50"/>
      <c r="I1089" s="50"/>
      <c r="J1089" s="50"/>
      <c r="K1089" s="50"/>
      <c r="L1089" s="50"/>
      <c r="M1089" s="50"/>
    </row>
    <row r="1090" spans="1:13" x14ac:dyDescent="0.25">
      <c r="A1090" s="119"/>
      <c r="B1090" s="50"/>
      <c r="C1090" s="50"/>
      <c r="D1090" s="50"/>
      <c r="E1090" s="50"/>
      <c r="F1090" s="50"/>
      <c r="G1090" s="50"/>
      <c r="H1090" s="50"/>
      <c r="I1090" s="50"/>
      <c r="J1090" s="50"/>
      <c r="K1090" s="50"/>
      <c r="L1090" s="50"/>
      <c r="M1090" s="50"/>
    </row>
    <row r="1091" spans="1:13" x14ac:dyDescent="0.25">
      <c r="A1091" s="119"/>
      <c r="B1091" s="50"/>
      <c r="C1091" s="50"/>
      <c r="D1091" s="50"/>
      <c r="E1091" s="50"/>
      <c r="F1091" s="50"/>
      <c r="G1091" s="50"/>
      <c r="H1091" s="50"/>
      <c r="I1091" s="50"/>
      <c r="J1091" s="50"/>
      <c r="K1091" s="50"/>
      <c r="L1091" s="50"/>
      <c r="M1091" s="50"/>
    </row>
    <row r="1092" spans="1:13" x14ac:dyDescent="0.25">
      <c r="A1092" s="119"/>
      <c r="B1092" s="50"/>
      <c r="C1092" s="50"/>
      <c r="D1092" s="50"/>
      <c r="E1092" s="50"/>
      <c r="F1092" s="50"/>
      <c r="G1092" s="50"/>
      <c r="H1092" s="50"/>
      <c r="I1092" s="50"/>
      <c r="J1092" s="50"/>
      <c r="K1092" s="50"/>
      <c r="L1092" s="50"/>
      <c r="M1092" s="50"/>
    </row>
    <row r="1093" spans="1:13" x14ac:dyDescent="0.25">
      <c r="A1093" s="119"/>
      <c r="B1093" s="50"/>
      <c r="C1093" s="50"/>
      <c r="D1093" s="50"/>
      <c r="E1093" s="50"/>
      <c r="F1093" s="50"/>
      <c r="G1093" s="50"/>
      <c r="H1093" s="50"/>
      <c r="I1093" s="50"/>
      <c r="J1093" s="50"/>
      <c r="K1093" s="50"/>
      <c r="L1093" s="50"/>
      <c r="M1093" s="50"/>
    </row>
    <row r="1094" spans="1:13" x14ac:dyDescent="0.25">
      <c r="A1094" s="119"/>
      <c r="B1094" s="50"/>
      <c r="C1094" s="50"/>
      <c r="D1094" s="50"/>
      <c r="E1094" s="50"/>
      <c r="F1094" s="50"/>
      <c r="G1094" s="50"/>
      <c r="H1094" s="50"/>
      <c r="I1094" s="50"/>
      <c r="J1094" s="50"/>
      <c r="K1094" s="50"/>
      <c r="L1094" s="50"/>
      <c r="M1094" s="50"/>
    </row>
    <row r="1095" spans="1:13" x14ac:dyDescent="0.25">
      <c r="A1095" s="119"/>
      <c r="B1095" s="50"/>
      <c r="C1095" s="50"/>
      <c r="D1095" s="50"/>
      <c r="E1095" s="50"/>
      <c r="F1095" s="50"/>
      <c r="G1095" s="50"/>
      <c r="H1095" s="50"/>
      <c r="I1095" s="50"/>
      <c r="J1095" s="50"/>
      <c r="K1095" s="50"/>
      <c r="L1095" s="50"/>
      <c r="M1095" s="50"/>
    </row>
    <row r="1096" spans="1:13" x14ac:dyDescent="0.25">
      <c r="A1096" s="119"/>
      <c r="B1096" s="50"/>
      <c r="C1096" s="50"/>
      <c r="D1096" s="50"/>
      <c r="E1096" s="50"/>
      <c r="F1096" s="50"/>
      <c r="G1096" s="50"/>
      <c r="H1096" s="50"/>
      <c r="I1096" s="50"/>
      <c r="J1096" s="50"/>
      <c r="K1096" s="50"/>
      <c r="L1096" s="50"/>
      <c r="M1096" s="50"/>
    </row>
    <row r="1097" spans="1:13" x14ac:dyDescent="0.25">
      <c r="A1097" s="119"/>
      <c r="B1097" s="50"/>
      <c r="C1097" s="50"/>
      <c r="D1097" s="50"/>
      <c r="E1097" s="50"/>
      <c r="F1097" s="50"/>
      <c r="G1097" s="50"/>
      <c r="H1097" s="50"/>
      <c r="I1097" s="50"/>
      <c r="J1097" s="50"/>
      <c r="K1097" s="50"/>
      <c r="L1097" s="50"/>
      <c r="M1097" s="50"/>
    </row>
    <row r="1098" spans="1:13" x14ac:dyDescent="0.25">
      <c r="A1098" s="119"/>
      <c r="B1098" s="50"/>
      <c r="C1098" s="50"/>
      <c r="D1098" s="50"/>
      <c r="E1098" s="50"/>
      <c r="F1098" s="50"/>
      <c r="G1098" s="50"/>
      <c r="H1098" s="50"/>
      <c r="I1098" s="50"/>
      <c r="J1098" s="50"/>
      <c r="K1098" s="50"/>
      <c r="L1098" s="50"/>
      <c r="M1098" s="50"/>
    </row>
    <row r="1099" spans="1:13" x14ac:dyDescent="0.25">
      <c r="A1099" s="119"/>
      <c r="B1099" s="50"/>
      <c r="C1099" s="50"/>
      <c r="D1099" s="50"/>
      <c r="E1099" s="50"/>
      <c r="F1099" s="50"/>
      <c r="G1099" s="50"/>
      <c r="H1099" s="50"/>
      <c r="I1099" s="50"/>
      <c r="J1099" s="50"/>
      <c r="K1099" s="50"/>
      <c r="L1099" s="50"/>
      <c r="M1099" s="50"/>
    </row>
    <row r="1100" spans="1:13" x14ac:dyDescent="0.25">
      <c r="A1100" s="119"/>
      <c r="B1100" s="50"/>
      <c r="C1100" s="50"/>
      <c r="D1100" s="50"/>
      <c r="E1100" s="50"/>
      <c r="F1100" s="50"/>
      <c r="G1100" s="50"/>
      <c r="H1100" s="50"/>
      <c r="I1100" s="50"/>
      <c r="J1100" s="50"/>
      <c r="K1100" s="50"/>
      <c r="L1100" s="50"/>
      <c r="M1100" s="50"/>
    </row>
    <row r="1101" spans="1:13" x14ac:dyDescent="0.25">
      <c r="A1101" s="119"/>
      <c r="B1101" s="50"/>
      <c r="C1101" s="50"/>
      <c r="D1101" s="50"/>
      <c r="E1101" s="50"/>
      <c r="F1101" s="50"/>
      <c r="G1101" s="50"/>
      <c r="H1101" s="50"/>
      <c r="I1101" s="50"/>
      <c r="J1101" s="50"/>
      <c r="K1101" s="50"/>
      <c r="L1101" s="50"/>
      <c r="M1101" s="50"/>
    </row>
    <row r="1102" spans="1:13" x14ac:dyDescent="0.25">
      <c r="A1102" s="119"/>
      <c r="B1102" s="50"/>
      <c r="C1102" s="50"/>
      <c r="D1102" s="50"/>
      <c r="E1102" s="50"/>
      <c r="F1102" s="50"/>
      <c r="G1102" s="50"/>
      <c r="H1102" s="50"/>
      <c r="I1102" s="50"/>
      <c r="J1102" s="50"/>
      <c r="K1102" s="50"/>
      <c r="L1102" s="50"/>
      <c r="M1102" s="50"/>
    </row>
    <row r="1103" spans="1:13" x14ac:dyDescent="0.25">
      <c r="A1103" s="119"/>
      <c r="B1103" s="50"/>
      <c r="C1103" s="50"/>
      <c r="D1103" s="50"/>
      <c r="E1103" s="50"/>
      <c r="F1103" s="50"/>
      <c r="G1103" s="50"/>
      <c r="H1103" s="50"/>
      <c r="I1103" s="50"/>
      <c r="J1103" s="50"/>
      <c r="K1103" s="50"/>
      <c r="L1103" s="50"/>
      <c r="M1103" s="50"/>
    </row>
    <row r="1104" spans="1:13" x14ac:dyDescent="0.25">
      <c r="A1104" s="119"/>
      <c r="B1104" s="50"/>
      <c r="C1104" s="50"/>
      <c r="D1104" s="50"/>
      <c r="E1104" s="50"/>
      <c r="F1104" s="50"/>
      <c r="G1104" s="50"/>
      <c r="H1104" s="50"/>
      <c r="I1104" s="50"/>
      <c r="J1104" s="50"/>
      <c r="K1104" s="50"/>
      <c r="L1104" s="50"/>
      <c r="M1104" s="50"/>
    </row>
    <row r="1105" spans="1:13" x14ac:dyDescent="0.25">
      <c r="A1105" s="119"/>
      <c r="B1105" s="50"/>
      <c r="C1105" s="50"/>
      <c r="D1105" s="50"/>
      <c r="E1105" s="50"/>
      <c r="F1105" s="50"/>
      <c r="G1105" s="50"/>
      <c r="H1105" s="50"/>
      <c r="I1105" s="50"/>
      <c r="J1105" s="50"/>
      <c r="K1105" s="50"/>
      <c r="L1105" s="50"/>
      <c r="M1105" s="50"/>
    </row>
    <row r="1106" spans="1:13" x14ac:dyDescent="0.25">
      <c r="A1106" s="119"/>
      <c r="B1106" s="50"/>
      <c r="C1106" s="50"/>
      <c r="D1106" s="50"/>
      <c r="E1106" s="50"/>
      <c r="F1106" s="50"/>
      <c r="G1106" s="50"/>
      <c r="H1106" s="50"/>
      <c r="I1106" s="50"/>
      <c r="J1106" s="50"/>
      <c r="K1106" s="50"/>
      <c r="L1106" s="50"/>
      <c r="M1106" s="50"/>
    </row>
    <row r="1107" spans="1:13" x14ac:dyDescent="0.25">
      <c r="A1107" s="119"/>
      <c r="B1107" s="50"/>
      <c r="C1107" s="50"/>
      <c r="D1107" s="50"/>
      <c r="E1107" s="50"/>
      <c r="F1107" s="50"/>
      <c r="G1107" s="50"/>
      <c r="H1107" s="50"/>
      <c r="I1107" s="50"/>
      <c r="J1107" s="50"/>
      <c r="K1107" s="50"/>
      <c r="L1107" s="50"/>
      <c r="M1107" s="50"/>
    </row>
    <row r="1108" spans="1:13" x14ac:dyDescent="0.25">
      <c r="A1108" s="119"/>
      <c r="B1108" s="50"/>
      <c r="C1108" s="50"/>
      <c r="D1108" s="50"/>
      <c r="E1108" s="50"/>
      <c r="F1108" s="50"/>
      <c r="G1108" s="50"/>
      <c r="H1108" s="50"/>
      <c r="I1108" s="50"/>
      <c r="J1108" s="50"/>
      <c r="K1108" s="50"/>
      <c r="L1108" s="50"/>
      <c r="M1108" s="50"/>
    </row>
    <row r="1109" spans="1:13" x14ac:dyDescent="0.25">
      <c r="A1109" s="119"/>
      <c r="B1109" s="50"/>
      <c r="C1109" s="50"/>
      <c r="D1109" s="50"/>
      <c r="E1109" s="50"/>
      <c r="F1109" s="50"/>
      <c r="G1109" s="50"/>
      <c r="H1109" s="50"/>
      <c r="I1109" s="50"/>
      <c r="J1109" s="50"/>
      <c r="K1109" s="50"/>
      <c r="L1109" s="50"/>
      <c r="M1109" s="50"/>
    </row>
    <row r="1110" spans="1:13" x14ac:dyDescent="0.25">
      <c r="A1110" s="119"/>
      <c r="B1110" s="50"/>
      <c r="C1110" s="50"/>
      <c r="D1110" s="50"/>
      <c r="E1110" s="50"/>
      <c r="F1110" s="50"/>
      <c r="G1110" s="50"/>
      <c r="H1110" s="50"/>
      <c r="I1110" s="50"/>
      <c r="J1110" s="50"/>
      <c r="K1110" s="50"/>
      <c r="L1110" s="50"/>
      <c r="M1110" s="50"/>
    </row>
    <row r="1111" spans="1:13" x14ac:dyDescent="0.25">
      <c r="A1111" s="119"/>
      <c r="B1111" s="50"/>
      <c r="C1111" s="50"/>
      <c r="D1111" s="50"/>
      <c r="E1111" s="50"/>
      <c r="F1111" s="50"/>
      <c r="G1111" s="50"/>
      <c r="H1111" s="50"/>
      <c r="I1111" s="50"/>
      <c r="J1111" s="50"/>
      <c r="K1111" s="50"/>
      <c r="L1111" s="50"/>
      <c r="M1111" s="50"/>
    </row>
    <row r="1112" spans="1:13" x14ac:dyDescent="0.25">
      <c r="A1112" s="119"/>
      <c r="B1112" s="50"/>
      <c r="C1112" s="50"/>
      <c r="D1112" s="50"/>
      <c r="E1112" s="50"/>
      <c r="F1112" s="50"/>
      <c r="G1112" s="50"/>
      <c r="H1112" s="50"/>
      <c r="I1112" s="50"/>
      <c r="J1112" s="50"/>
      <c r="K1112" s="50"/>
      <c r="L1112" s="50"/>
      <c r="M1112" s="50"/>
    </row>
    <row r="1113" spans="1:13" x14ac:dyDescent="0.25">
      <c r="A1113" s="119"/>
      <c r="B1113" s="50"/>
      <c r="C1113" s="50"/>
      <c r="D1113" s="50"/>
      <c r="E1113" s="50"/>
      <c r="F1113" s="50"/>
      <c r="G1113" s="50"/>
      <c r="H1113" s="50"/>
      <c r="I1113" s="50"/>
      <c r="J1113" s="50"/>
      <c r="K1113" s="50"/>
      <c r="L1113" s="50"/>
      <c r="M1113" s="50"/>
    </row>
    <row r="1114" spans="1:13" x14ac:dyDescent="0.25">
      <c r="A1114" s="119"/>
      <c r="B1114" s="50"/>
      <c r="C1114" s="50"/>
      <c r="D1114" s="50"/>
      <c r="E1114" s="50"/>
      <c r="F1114" s="50"/>
      <c r="G1114" s="50"/>
      <c r="H1114" s="50"/>
      <c r="I1114" s="50"/>
      <c r="J1114" s="50"/>
      <c r="K1114" s="50"/>
      <c r="L1114" s="50"/>
      <c r="M1114" s="50"/>
    </row>
    <row r="1115" spans="1:13" x14ac:dyDescent="0.25">
      <c r="A1115" s="119"/>
      <c r="B1115" s="50"/>
      <c r="C1115" s="50"/>
      <c r="D1115" s="50"/>
      <c r="E1115" s="50"/>
      <c r="F1115" s="50"/>
      <c r="G1115" s="50"/>
      <c r="H1115" s="50"/>
      <c r="I1115" s="50"/>
      <c r="J1115" s="50"/>
      <c r="K1115" s="50"/>
      <c r="L1115" s="50"/>
      <c r="M1115" s="50"/>
    </row>
    <row r="1116" spans="1:13" x14ac:dyDescent="0.25">
      <c r="A1116" s="119"/>
      <c r="B1116" s="50"/>
      <c r="C1116" s="50"/>
      <c r="D1116" s="50"/>
      <c r="E1116" s="50"/>
      <c r="F1116" s="50"/>
      <c r="G1116" s="50"/>
      <c r="H1116" s="50"/>
      <c r="I1116" s="50"/>
      <c r="J1116" s="50"/>
      <c r="K1116" s="50"/>
      <c r="L1116" s="50"/>
      <c r="M1116" s="50"/>
    </row>
    <row r="1117" spans="1:13" x14ac:dyDescent="0.25">
      <c r="A1117" s="119"/>
      <c r="B1117" s="50"/>
      <c r="C1117" s="50"/>
      <c r="D1117" s="50"/>
      <c r="E1117" s="50"/>
      <c r="F1117" s="50"/>
      <c r="G1117" s="50"/>
      <c r="H1117" s="50"/>
      <c r="I1117" s="50"/>
      <c r="J1117" s="50"/>
      <c r="K1117" s="50"/>
      <c r="L1117" s="50"/>
      <c r="M1117" s="50"/>
    </row>
    <row r="1118" spans="1:13" x14ac:dyDescent="0.25">
      <c r="A1118" s="119"/>
      <c r="B1118" s="50"/>
      <c r="C1118" s="50"/>
      <c r="D1118" s="50"/>
      <c r="E1118" s="50"/>
      <c r="F1118" s="50"/>
      <c r="G1118" s="50"/>
      <c r="H1118" s="50"/>
      <c r="I1118" s="50"/>
      <c r="J1118" s="50"/>
      <c r="K1118" s="50"/>
      <c r="L1118" s="50"/>
      <c r="M1118" s="50"/>
    </row>
    <row r="1119" spans="1:13" x14ac:dyDescent="0.25">
      <c r="A1119" s="119"/>
      <c r="B1119" s="50"/>
      <c r="C1119" s="50"/>
      <c r="D1119" s="50"/>
      <c r="E1119" s="50"/>
      <c r="F1119" s="50"/>
      <c r="G1119" s="50"/>
      <c r="H1119" s="50"/>
      <c r="I1119" s="50"/>
      <c r="J1119" s="50"/>
      <c r="K1119" s="50"/>
      <c r="L1119" s="50"/>
      <c r="M1119" s="50"/>
    </row>
    <row r="1120" spans="1:13" x14ac:dyDescent="0.25">
      <c r="A1120" s="119"/>
      <c r="B1120" s="50"/>
      <c r="C1120" s="50"/>
      <c r="D1120" s="50"/>
      <c r="E1120" s="50"/>
      <c r="F1120" s="50"/>
      <c r="G1120" s="50"/>
      <c r="H1120" s="50"/>
      <c r="I1120" s="50"/>
      <c r="J1120" s="50"/>
      <c r="K1120" s="50"/>
      <c r="L1120" s="50"/>
      <c r="M1120" s="50"/>
    </row>
    <row r="1121" spans="1:13" x14ac:dyDescent="0.25">
      <c r="A1121" s="119"/>
      <c r="B1121" s="50"/>
      <c r="C1121" s="50"/>
      <c r="D1121" s="50"/>
      <c r="E1121" s="50"/>
      <c r="F1121" s="50"/>
      <c r="G1121" s="50"/>
      <c r="H1121" s="50"/>
      <c r="I1121" s="50"/>
      <c r="J1121" s="50"/>
      <c r="K1121" s="50"/>
      <c r="L1121" s="50"/>
      <c r="M1121" s="50"/>
    </row>
    <row r="1122" spans="1:13" x14ac:dyDescent="0.25">
      <c r="A1122" s="119"/>
      <c r="B1122" s="50"/>
      <c r="C1122" s="50"/>
      <c r="D1122" s="50"/>
      <c r="E1122" s="50"/>
      <c r="F1122" s="50"/>
      <c r="G1122" s="50"/>
      <c r="H1122" s="50"/>
      <c r="I1122" s="50"/>
      <c r="J1122" s="50"/>
      <c r="K1122" s="50"/>
      <c r="L1122" s="50"/>
      <c r="M1122" s="50"/>
    </row>
    <row r="1123" spans="1:13" x14ac:dyDescent="0.25">
      <c r="A1123" s="119"/>
      <c r="B1123" s="50"/>
      <c r="C1123" s="50"/>
      <c r="D1123" s="50"/>
      <c r="E1123" s="50"/>
      <c r="F1123" s="50"/>
      <c r="G1123" s="50"/>
      <c r="H1123" s="50"/>
      <c r="I1123" s="50"/>
      <c r="J1123" s="50"/>
      <c r="K1123" s="50"/>
      <c r="L1123" s="50"/>
      <c r="M1123" s="50"/>
    </row>
    <row r="1124" spans="1:13" x14ac:dyDescent="0.25">
      <c r="A1124" s="119"/>
      <c r="B1124" s="50"/>
      <c r="C1124" s="50"/>
      <c r="D1124" s="50"/>
      <c r="E1124" s="50"/>
      <c r="F1124" s="50"/>
      <c r="G1124" s="50"/>
      <c r="H1124" s="50"/>
      <c r="I1124" s="50"/>
      <c r="J1124" s="50"/>
      <c r="K1124" s="50"/>
      <c r="L1124" s="50"/>
      <c r="M1124" s="50"/>
    </row>
    <row r="1125" spans="1:13" x14ac:dyDescent="0.25">
      <c r="A1125" s="119"/>
      <c r="B1125" s="50"/>
      <c r="C1125" s="50"/>
      <c r="D1125" s="50"/>
      <c r="E1125" s="50"/>
      <c r="F1125" s="50"/>
      <c r="G1125" s="50"/>
      <c r="H1125" s="50"/>
      <c r="I1125" s="50"/>
      <c r="J1125" s="50"/>
      <c r="K1125" s="50"/>
      <c r="L1125" s="50"/>
      <c r="M1125" s="50"/>
    </row>
    <row r="1126" spans="1:13" x14ac:dyDescent="0.25">
      <c r="A1126" s="119"/>
      <c r="B1126" s="50"/>
      <c r="C1126" s="50"/>
      <c r="D1126" s="50"/>
      <c r="E1126" s="50"/>
      <c r="F1126" s="50"/>
      <c r="G1126" s="50"/>
      <c r="H1126" s="50"/>
      <c r="I1126" s="50"/>
      <c r="J1126" s="50"/>
      <c r="K1126" s="50"/>
      <c r="L1126" s="50"/>
      <c r="M1126" s="50"/>
    </row>
    <row r="1127" spans="1:13" x14ac:dyDescent="0.25">
      <c r="A1127" s="119"/>
      <c r="B1127" s="50"/>
      <c r="C1127" s="50"/>
      <c r="D1127" s="50"/>
      <c r="E1127" s="50"/>
      <c r="F1127" s="50"/>
      <c r="G1127" s="50"/>
      <c r="H1127" s="50"/>
      <c r="I1127" s="50"/>
      <c r="J1127" s="50"/>
      <c r="K1127" s="50"/>
      <c r="L1127" s="50"/>
      <c r="M1127" s="50"/>
    </row>
    <row r="1128" spans="1:13" x14ac:dyDescent="0.25">
      <c r="A1128" s="119"/>
      <c r="B1128" s="50"/>
      <c r="C1128" s="50"/>
      <c r="D1128" s="50"/>
      <c r="E1128" s="50"/>
      <c r="F1128" s="50"/>
      <c r="G1128" s="50"/>
      <c r="H1128" s="50"/>
      <c r="I1128" s="50"/>
      <c r="J1128" s="50"/>
      <c r="K1128" s="50"/>
      <c r="L1128" s="50"/>
      <c r="M1128" s="50"/>
    </row>
    <row r="1129" spans="1:13" x14ac:dyDescent="0.25">
      <c r="A1129" s="119"/>
      <c r="B1129" s="50"/>
      <c r="C1129" s="50"/>
      <c r="D1129" s="50"/>
      <c r="E1129" s="50"/>
      <c r="F1129" s="50"/>
      <c r="G1129" s="50"/>
      <c r="H1129" s="50"/>
      <c r="I1129" s="50"/>
      <c r="J1129" s="50"/>
      <c r="K1129" s="50"/>
      <c r="L1129" s="50"/>
      <c r="M1129" s="50"/>
    </row>
    <row r="1130" spans="1:13" x14ac:dyDescent="0.25">
      <c r="A1130" s="119"/>
      <c r="B1130" s="50"/>
      <c r="C1130" s="50"/>
      <c r="D1130" s="50"/>
      <c r="E1130" s="50"/>
      <c r="F1130" s="50"/>
      <c r="G1130" s="50"/>
      <c r="H1130" s="50"/>
      <c r="I1130" s="50"/>
      <c r="J1130" s="50"/>
      <c r="K1130" s="50"/>
      <c r="L1130" s="50"/>
      <c r="M1130" s="50"/>
    </row>
    <row r="1131" spans="1:13" x14ac:dyDescent="0.25">
      <c r="A1131" s="119"/>
      <c r="B1131" s="50"/>
      <c r="C1131" s="50"/>
      <c r="D1131" s="50"/>
      <c r="E1131" s="50"/>
      <c r="F1131" s="50"/>
      <c r="G1131" s="50"/>
      <c r="H1131" s="50"/>
      <c r="I1131" s="50"/>
      <c r="J1131" s="50"/>
      <c r="K1131" s="50"/>
      <c r="L1131" s="50"/>
      <c r="M1131" s="50"/>
    </row>
    <row r="1132" spans="1:13" x14ac:dyDescent="0.25">
      <c r="A1132" s="119"/>
      <c r="B1132" s="50"/>
      <c r="C1132" s="50"/>
      <c r="D1132" s="50"/>
      <c r="E1132" s="50"/>
      <c r="F1132" s="50"/>
      <c r="G1132" s="50"/>
      <c r="H1132" s="50"/>
      <c r="I1132" s="50"/>
      <c r="J1132" s="50"/>
      <c r="K1132" s="50"/>
      <c r="L1132" s="50"/>
      <c r="M1132" s="50"/>
    </row>
    <row r="1133" spans="1:13" x14ac:dyDescent="0.25">
      <c r="A1133" s="119"/>
      <c r="B1133" s="50"/>
      <c r="C1133" s="50"/>
      <c r="D1133" s="50"/>
      <c r="E1133" s="50"/>
      <c r="F1133" s="50"/>
      <c r="G1133" s="50"/>
      <c r="H1133" s="50"/>
      <c r="I1133" s="50"/>
      <c r="J1133" s="50"/>
      <c r="K1133" s="50"/>
      <c r="L1133" s="50"/>
      <c r="M1133" s="50"/>
    </row>
    <row r="1134" spans="1:13" x14ac:dyDescent="0.25">
      <c r="A1134" s="119"/>
      <c r="B1134" s="50"/>
      <c r="C1134" s="50"/>
      <c r="D1134" s="50"/>
      <c r="E1134" s="50"/>
      <c r="F1134" s="50"/>
      <c r="G1134" s="50"/>
      <c r="H1134" s="50"/>
      <c r="I1134" s="50"/>
      <c r="J1134" s="50"/>
      <c r="K1134" s="50"/>
      <c r="L1134" s="50"/>
      <c r="M1134" s="50"/>
    </row>
    <row r="1135" spans="1:13" x14ac:dyDescent="0.25">
      <c r="A1135" s="119"/>
      <c r="B1135" s="50"/>
      <c r="C1135" s="50"/>
      <c r="D1135" s="50"/>
      <c r="E1135" s="50"/>
      <c r="F1135" s="50"/>
      <c r="G1135" s="50"/>
      <c r="H1135" s="50"/>
      <c r="I1135" s="50"/>
      <c r="J1135" s="50"/>
      <c r="K1135" s="50"/>
      <c r="L1135" s="50"/>
      <c r="M1135" s="50"/>
    </row>
    <row r="1136" spans="1:13" x14ac:dyDescent="0.25">
      <c r="A1136" s="119"/>
      <c r="B1136" s="50"/>
      <c r="C1136" s="50"/>
      <c r="D1136" s="50"/>
      <c r="E1136" s="50"/>
      <c r="F1136" s="50"/>
      <c r="G1136" s="50"/>
      <c r="H1136" s="50"/>
      <c r="I1136" s="50"/>
      <c r="J1136" s="50"/>
      <c r="K1136" s="50"/>
      <c r="L1136" s="50"/>
      <c r="M1136" s="50"/>
    </row>
    <row r="1137" spans="1:13" x14ac:dyDescent="0.25">
      <c r="A1137" s="119"/>
      <c r="B1137" s="50"/>
      <c r="C1137" s="50"/>
      <c r="D1137" s="50"/>
      <c r="E1137" s="50"/>
      <c r="F1137" s="50"/>
      <c r="G1137" s="50"/>
      <c r="H1137" s="50"/>
      <c r="I1137" s="50"/>
      <c r="J1137" s="50"/>
      <c r="K1137" s="50"/>
      <c r="L1137" s="50"/>
      <c r="M1137" s="50"/>
    </row>
    <row r="1138" spans="1:13" x14ac:dyDescent="0.25">
      <c r="A1138" s="119"/>
      <c r="B1138" s="50"/>
      <c r="C1138" s="50"/>
      <c r="D1138" s="50"/>
      <c r="E1138" s="50"/>
      <c r="F1138" s="50"/>
      <c r="G1138" s="50"/>
      <c r="H1138" s="50"/>
      <c r="I1138" s="50"/>
      <c r="J1138" s="50"/>
      <c r="K1138" s="50"/>
      <c r="L1138" s="50"/>
      <c r="M1138" s="50"/>
    </row>
    <row r="1139" spans="1:13" x14ac:dyDescent="0.25">
      <c r="A1139" s="119"/>
      <c r="B1139" s="50"/>
      <c r="C1139" s="50"/>
      <c r="D1139" s="50"/>
      <c r="E1139" s="50"/>
      <c r="F1139" s="50"/>
      <c r="G1139" s="50"/>
      <c r="H1139" s="50"/>
      <c r="I1139" s="50"/>
      <c r="J1139" s="50"/>
      <c r="K1139" s="50"/>
      <c r="L1139" s="50"/>
      <c r="M1139" s="50"/>
    </row>
    <row r="1140" spans="1:13" x14ac:dyDescent="0.25">
      <c r="A1140" s="119"/>
      <c r="B1140" s="50"/>
      <c r="C1140" s="50"/>
      <c r="D1140" s="50"/>
      <c r="E1140" s="50"/>
      <c r="F1140" s="50"/>
      <c r="G1140" s="50"/>
      <c r="H1140" s="50"/>
      <c r="I1140" s="50"/>
      <c r="J1140" s="50"/>
      <c r="K1140" s="50"/>
      <c r="L1140" s="50"/>
      <c r="M1140" s="50"/>
    </row>
    <row r="1141" spans="1:13" x14ac:dyDescent="0.25">
      <c r="A1141" s="119"/>
      <c r="B1141" s="50"/>
      <c r="C1141" s="50"/>
      <c r="D1141" s="50"/>
      <c r="E1141" s="50"/>
      <c r="F1141" s="50"/>
      <c r="G1141" s="50"/>
      <c r="H1141" s="50"/>
      <c r="I1141" s="50"/>
      <c r="J1141" s="50"/>
      <c r="K1141" s="50"/>
      <c r="L1141" s="50"/>
      <c r="M1141" s="50"/>
    </row>
    <row r="1142" spans="1:13" x14ac:dyDescent="0.25">
      <c r="A1142" s="119"/>
      <c r="B1142" s="50"/>
      <c r="C1142" s="50"/>
      <c r="D1142" s="50"/>
      <c r="E1142" s="50"/>
      <c r="F1142" s="50"/>
      <c r="G1142" s="50"/>
      <c r="H1142" s="50"/>
      <c r="I1142" s="50"/>
      <c r="J1142" s="50"/>
      <c r="K1142" s="50"/>
      <c r="L1142" s="50"/>
      <c r="M1142" s="50"/>
    </row>
    <row r="1143" spans="1:13" x14ac:dyDescent="0.25">
      <c r="A1143" s="119"/>
      <c r="B1143" s="50"/>
      <c r="C1143" s="50"/>
      <c r="D1143" s="50"/>
      <c r="E1143" s="50"/>
      <c r="F1143" s="50"/>
      <c r="G1143" s="50"/>
      <c r="H1143" s="50"/>
      <c r="I1143" s="50"/>
      <c r="J1143" s="50"/>
      <c r="K1143" s="50"/>
      <c r="L1143" s="50"/>
      <c r="M1143" s="50"/>
    </row>
    <row r="1144" spans="1:13" x14ac:dyDescent="0.25">
      <c r="A1144" s="119"/>
      <c r="B1144" s="50"/>
      <c r="C1144" s="50"/>
      <c r="D1144" s="50"/>
      <c r="E1144" s="50"/>
      <c r="F1144" s="50"/>
      <c r="G1144" s="50"/>
      <c r="H1144" s="50"/>
      <c r="I1144" s="50"/>
      <c r="J1144" s="50"/>
      <c r="K1144" s="50"/>
      <c r="L1144" s="50"/>
      <c r="M1144" s="50"/>
    </row>
    <row r="1145" spans="1:13" x14ac:dyDescent="0.25">
      <c r="A1145" s="119"/>
      <c r="B1145" s="50"/>
      <c r="C1145" s="50"/>
      <c r="D1145" s="50"/>
      <c r="E1145" s="50"/>
      <c r="F1145" s="50"/>
      <c r="G1145" s="50"/>
      <c r="H1145" s="50"/>
      <c r="I1145" s="50"/>
      <c r="J1145" s="50"/>
      <c r="K1145" s="50"/>
      <c r="L1145" s="50"/>
      <c r="M1145" s="50"/>
    </row>
    <row r="1146" spans="1:13" x14ac:dyDescent="0.25">
      <c r="A1146" s="119"/>
      <c r="B1146" s="50"/>
      <c r="C1146" s="50"/>
      <c r="D1146" s="50"/>
      <c r="E1146" s="50"/>
      <c r="F1146" s="50"/>
      <c r="G1146" s="50"/>
      <c r="H1146" s="50"/>
      <c r="I1146" s="50"/>
      <c r="J1146" s="50"/>
      <c r="K1146" s="50"/>
      <c r="L1146" s="50"/>
      <c r="M1146" s="50"/>
    </row>
    <row r="1147" spans="1:13" x14ac:dyDescent="0.25">
      <c r="A1147" s="119"/>
      <c r="B1147" s="50"/>
      <c r="C1147" s="50"/>
      <c r="D1147" s="50"/>
      <c r="E1147" s="50"/>
      <c r="F1147" s="50"/>
      <c r="G1147" s="50"/>
      <c r="H1147" s="50"/>
      <c r="I1147" s="50"/>
      <c r="J1147" s="50"/>
      <c r="K1147" s="50"/>
      <c r="L1147" s="50"/>
      <c r="M1147" s="50"/>
    </row>
    <row r="1148" spans="1:13" x14ac:dyDescent="0.25">
      <c r="A1148" s="119"/>
      <c r="B1148" s="50"/>
      <c r="C1148" s="50"/>
      <c r="D1148" s="50"/>
      <c r="E1148" s="50"/>
      <c r="F1148" s="50"/>
      <c r="G1148" s="50"/>
      <c r="H1148" s="50"/>
      <c r="I1148" s="50"/>
      <c r="J1148" s="50"/>
      <c r="K1148" s="50"/>
      <c r="L1148" s="50"/>
      <c r="M1148" s="50"/>
    </row>
    <row r="1149" spans="1:13" x14ac:dyDescent="0.25">
      <c r="A1149" s="119"/>
      <c r="B1149" s="50"/>
      <c r="C1149" s="50"/>
      <c r="D1149" s="50"/>
      <c r="E1149" s="50"/>
      <c r="F1149" s="50"/>
      <c r="G1149" s="50"/>
      <c r="H1149" s="50"/>
      <c r="I1149" s="50"/>
      <c r="J1149" s="50"/>
      <c r="K1149" s="50"/>
      <c r="L1149" s="50"/>
      <c r="M1149" s="50"/>
    </row>
    <row r="1150" spans="1:13" x14ac:dyDescent="0.25">
      <c r="A1150" s="119"/>
      <c r="B1150" s="50"/>
      <c r="C1150" s="50"/>
      <c r="D1150" s="50"/>
      <c r="E1150" s="50"/>
      <c r="F1150" s="50"/>
      <c r="G1150" s="50"/>
      <c r="H1150" s="50"/>
      <c r="I1150" s="50"/>
      <c r="J1150" s="50"/>
      <c r="K1150" s="50"/>
      <c r="L1150" s="50"/>
      <c r="M1150" s="50"/>
    </row>
    <row r="1151" spans="1:13" x14ac:dyDescent="0.25">
      <c r="A1151" s="119"/>
      <c r="B1151" s="50"/>
      <c r="C1151" s="50"/>
      <c r="D1151" s="50"/>
      <c r="E1151" s="50"/>
      <c r="F1151" s="50"/>
      <c r="G1151" s="50"/>
      <c r="H1151" s="50"/>
      <c r="I1151" s="50"/>
      <c r="J1151" s="50"/>
      <c r="K1151" s="50"/>
      <c r="L1151" s="50"/>
      <c r="M1151" s="50"/>
    </row>
    <row r="1152" spans="1:13" x14ac:dyDescent="0.25">
      <c r="A1152" s="119"/>
      <c r="B1152" s="50"/>
      <c r="C1152" s="50"/>
      <c r="D1152" s="50"/>
      <c r="E1152" s="50"/>
      <c r="F1152" s="50"/>
      <c r="G1152" s="50"/>
      <c r="H1152" s="50"/>
      <c r="I1152" s="50"/>
      <c r="J1152" s="50"/>
      <c r="K1152" s="50"/>
      <c r="L1152" s="50"/>
      <c r="M1152" s="50"/>
    </row>
    <row r="1153" spans="1:13" x14ac:dyDescent="0.25">
      <c r="A1153" s="119"/>
      <c r="B1153" s="50"/>
      <c r="C1153" s="50"/>
      <c r="D1153" s="50"/>
      <c r="E1153" s="50"/>
      <c r="F1153" s="50"/>
      <c r="G1153" s="50"/>
      <c r="H1153" s="50"/>
      <c r="I1153" s="50"/>
      <c r="J1153" s="50"/>
      <c r="K1153" s="50"/>
      <c r="L1153" s="50"/>
      <c r="M1153" s="50"/>
    </row>
    <row r="1154" spans="1:13" x14ac:dyDescent="0.25">
      <c r="A1154" s="119"/>
      <c r="B1154" s="50"/>
      <c r="C1154" s="50"/>
      <c r="D1154" s="50"/>
      <c r="E1154" s="50"/>
      <c r="F1154" s="50"/>
      <c r="G1154" s="50"/>
      <c r="H1154" s="50"/>
      <c r="I1154" s="50"/>
      <c r="J1154" s="50"/>
      <c r="K1154" s="50"/>
      <c r="L1154" s="50"/>
      <c r="M1154" s="50"/>
    </row>
    <row r="1155" spans="1:13" x14ac:dyDescent="0.25">
      <c r="A1155" s="119"/>
      <c r="B1155" s="50"/>
      <c r="C1155" s="50"/>
      <c r="D1155" s="50"/>
      <c r="E1155" s="50"/>
      <c r="F1155" s="50"/>
      <c r="G1155" s="50"/>
      <c r="H1155" s="50"/>
      <c r="I1155" s="50"/>
      <c r="J1155" s="50"/>
      <c r="K1155" s="50"/>
      <c r="L1155" s="50"/>
      <c r="M1155" s="50"/>
    </row>
    <row r="1156" spans="1:13" x14ac:dyDescent="0.25">
      <c r="A1156" s="119"/>
      <c r="B1156" s="50"/>
      <c r="C1156" s="50"/>
      <c r="D1156" s="50"/>
      <c r="E1156" s="50"/>
      <c r="F1156" s="50"/>
      <c r="G1156" s="50"/>
      <c r="H1156" s="50"/>
      <c r="I1156" s="50"/>
      <c r="J1156" s="50"/>
      <c r="K1156" s="50"/>
      <c r="L1156" s="50"/>
      <c r="M1156" s="50"/>
    </row>
    <row r="1157" spans="1:13" x14ac:dyDescent="0.25">
      <c r="A1157" s="119"/>
      <c r="B1157" s="50"/>
      <c r="C1157" s="50"/>
      <c r="D1157" s="50"/>
      <c r="E1157" s="50"/>
      <c r="F1157" s="50"/>
      <c r="G1157" s="50"/>
      <c r="H1157" s="50"/>
      <c r="I1157" s="50"/>
      <c r="J1157" s="50"/>
      <c r="K1157" s="50"/>
      <c r="L1157" s="50"/>
      <c r="M1157" s="50"/>
    </row>
    <row r="1158" spans="1:13" x14ac:dyDescent="0.25">
      <c r="A1158" s="119"/>
      <c r="B1158" s="50"/>
      <c r="C1158" s="50"/>
      <c r="D1158" s="50"/>
      <c r="E1158" s="50"/>
      <c r="F1158" s="50"/>
      <c r="G1158" s="50"/>
      <c r="H1158" s="50"/>
      <c r="I1158" s="50"/>
      <c r="J1158" s="50"/>
      <c r="K1158" s="50"/>
      <c r="L1158" s="50"/>
      <c r="M1158" s="50"/>
    </row>
    <row r="1159" spans="1:13" x14ac:dyDescent="0.25">
      <c r="A1159" s="119"/>
      <c r="B1159" s="50"/>
      <c r="C1159" s="50"/>
      <c r="D1159" s="50"/>
      <c r="E1159" s="50"/>
      <c r="F1159" s="50"/>
      <c r="G1159" s="50"/>
      <c r="H1159" s="50"/>
      <c r="I1159" s="50"/>
      <c r="J1159" s="50"/>
      <c r="K1159" s="50"/>
      <c r="L1159" s="50"/>
      <c r="M1159" s="50"/>
    </row>
    <row r="1160" spans="1:13" x14ac:dyDescent="0.25">
      <c r="A1160" s="119"/>
      <c r="B1160" s="50"/>
      <c r="C1160" s="50"/>
      <c r="D1160" s="50"/>
      <c r="E1160" s="50"/>
      <c r="F1160" s="50"/>
      <c r="G1160" s="50"/>
      <c r="H1160" s="50"/>
      <c r="I1160" s="50"/>
      <c r="J1160" s="50"/>
      <c r="K1160" s="50"/>
      <c r="L1160" s="50"/>
      <c r="M1160" s="50"/>
    </row>
    <row r="1161" spans="1:13" x14ac:dyDescent="0.25">
      <c r="A1161" s="119"/>
      <c r="B1161" s="50"/>
      <c r="C1161" s="50"/>
      <c r="D1161" s="50"/>
      <c r="E1161" s="50"/>
      <c r="F1161" s="50"/>
      <c r="G1161" s="50"/>
      <c r="H1161" s="50"/>
      <c r="I1161" s="50"/>
      <c r="J1161" s="50"/>
      <c r="K1161" s="50"/>
      <c r="L1161" s="50"/>
      <c r="M1161" s="50"/>
    </row>
    <row r="1162" spans="1:13" x14ac:dyDescent="0.25">
      <c r="A1162" s="119"/>
      <c r="B1162" s="50"/>
      <c r="C1162" s="50"/>
      <c r="D1162" s="50"/>
      <c r="E1162" s="50"/>
      <c r="F1162" s="50"/>
      <c r="G1162" s="50"/>
      <c r="H1162" s="50"/>
      <c r="I1162" s="50"/>
      <c r="J1162" s="50"/>
      <c r="K1162" s="50"/>
      <c r="L1162" s="50"/>
      <c r="M1162" s="50"/>
    </row>
    <row r="1163" spans="1:13" x14ac:dyDescent="0.25">
      <c r="A1163" s="119"/>
      <c r="B1163" s="50"/>
      <c r="C1163" s="50"/>
      <c r="D1163" s="50"/>
      <c r="E1163" s="50"/>
      <c r="F1163" s="50"/>
      <c r="G1163" s="50"/>
      <c r="H1163" s="50"/>
      <c r="I1163" s="50"/>
      <c r="J1163" s="50"/>
      <c r="K1163" s="50"/>
      <c r="L1163" s="50"/>
      <c r="M1163" s="50"/>
    </row>
    <row r="1164" spans="1:13" x14ac:dyDescent="0.25">
      <c r="A1164" s="119"/>
      <c r="B1164" s="50"/>
      <c r="C1164" s="50"/>
      <c r="D1164" s="50"/>
      <c r="E1164" s="50"/>
      <c r="F1164" s="50"/>
      <c r="G1164" s="50"/>
      <c r="H1164" s="50"/>
      <c r="I1164" s="50"/>
      <c r="J1164" s="50"/>
      <c r="K1164" s="50"/>
      <c r="L1164" s="50"/>
      <c r="M1164" s="50"/>
    </row>
    <row r="1165" spans="1:13" x14ac:dyDescent="0.25">
      <c r="A1165" s="119"/>
      <c r="B1165" s="50"/>
      <c r="C1165" s="50"/>
      <c r="D1165" s="50"/>
      <c r="E1165" s="50"/>
      <c r="F1165" s="50"/>
      <c r="G1165" s="50"/>
      <c r="H1165" s="50"/>
      <c r="I1165" s="50"/>
      <c r="J1165" s="50"/>
      <c r="K1165" s="50"/>
      <c r="L1165" s="50"/>
      <c r="M1165" s="50"/>
    </row>
    <row r="1166" spans="1:13" x14ac:dyDescent="0.25">
      <c r="A1166" s="119"/>
      <c r="B1166" s="50"/>
      <c r="C1166" s="50"/>
      <c r="D1166" s="50"/>
      <c r="E1166" s="50"/>
      <c r="F1166" s="50"/>
      <c r="G1166" s="50"/>
      <c r="H1166" s="50"/>
      <c r="I1166" s="50"/>
      <c r="J1166" s="50"/>
      <c r="K1166" s="50"/>
      <c r="L1166" s="50"/>
      <c r="M1166" s="50"/>
    </row>
    <row r="1167" spans="1:13" x14ac:dyDescent="0.25">
      <c r="A1167" s="119"/>
      <c r="B1167" s="50"/>
      <c r="C1167" s="50"/>
      <c r="D1167" s="50"/>
      <c r="E1167" s="50"/>
      <c r="F1167" s="50"/>
      <c r="G1167" s="50"/>
      <c r="H1167" s="50"/>
      <c r="I1167" s="50"/>
      <c r="J1167" s="50"/>
      <c r="K1167" s="50"/>
      <c r="L1167" s="50"/>
      <c r="M1167" s="50"/>
    </row>
    <row r="1168" spans="1:13" x14ac:dyDescent="0.25">
      <c r="A1168" s="119"/>
      <c r="B1168" s="50"/>
      <c r="C1168" s="50"/>
      <c r="D1168" s="50"/>
      <c r="E1168" s="50"/>
      <c r="F1168" s="50"/>
      <c r="G1168" s="50"/>
      <c r="H1168" s="50"/>
      <c r="I1168" s="50"/>
      <c r="J1168" s="50"/>
      <c r="K1168" s="50"/>
      <c r="L1168" s="50"/>
      <c r="M1168" s="50"/>
    </row>
    <row r="1169" spans="1:13" x14ac:dyDescent="0.25">
      <c r="A1169" s="119"/>
      <c r="B1169" s="50"/>
      <c r="C1169" s="50"/>
      <c r="D1169" s="50"/>
      <c r="E1169" s="50"/>
      <c r="F1169" s="50"/>
      <c r="G1169" s="50"/>
      <c r="H1169" s="50"/>
      <c r="I1169" s="50"/>
      <c r="J1169" s="50"/>
      <c r="K1169" s="50"/>
      <c r="L1169" s="50"/>
      <c r="M1169" s="50"/>
    </row>
    <row r="1170" spans="1:13" x14ac:dyDescent="0.25">
      <c r="A1170" s="119"/>
      <c r="B1170" s="50"/>
      <c r="C1170" s="50"/>
      <c r="D1170" s="50"/>
      <c r="E1170" s="50"/>
      <c r="F1170" s="50"/>
      <c r="G1170" s="50"/>
      <c r="H1170" s="50"/>
      <c r="I1170" s="50"/>
      <c r="J1170" s="50"/>
      <c r="K1170" s="50"/>
      <c r="L1170" s="50"/>
      <c r="M1170" s="50"/>
    </row>
    <row r="1171" spans="1:13" x14ac:dyDescent="0.25">
      <c r="A1171" s="119"/>
      <c r="B1171" s="50"/>
      <c r="C1171" s="50"/>
      <c r="D1171" s="50"/>
      <c r="E1171" s="50"/>
      <c r="F1171" s="50"/>
      <c r="G1171" s="50"/>
      <c r="H1171" s="50"/>
      <c r="I1171" s="50"/>
      <c r="J1171" s="50"/>
      <c r="K1171" s="50"/>
      <c r="L1171" s="50"/>
      <c r="M1171" s="50"/>
    </row>
    <row r="1172" spans="1:13" x14ac:dyDescent="0.25">
      <c r="A1172" s="119"/>
      <c r="B1172" s="50"/>
      <c r="C1172" s="50"/>
      <c r="D1172" s="50"/>
      <c r="E1172" s="50"/>
      <c r="F1172" s="50"/>
      <c r="G1172" s="50"/>
      <c r="H1172" s="50"/>
      <c r="I1172" s="50"/>
      <c r="J1172" s="50"/>
      <c r="K1172" s="50"/>
      <c r="L1172" s="50"/>
      <c r="M1172" s="50"/>
    </row>
    <row r="1173" spans="1:13" x14ac:dyDescent="0.25">
      <c r="A1173" s="119"/>
      <c r="B1173" s="50"/>
      <c r="C1173" s="50"/>
      <c r="D1173" s="50"/>
      <c r="E1173" s="50"/>
      <c r="F1173" s="50"/>
      <c r="G1173" s="50"/>
      <c r="H1173" s="50"/>
      <c r="I1173" s="50"/>
      <c r="J1173" s="50"/>
      <c r="K1173" s="50"/>
      <c r="L1173" s="50"/>
      <c r="M1173" s="50"/>
    </row>
    <row r="1174" spans="1:13" x14ac:dyDescent="0.25">
      <c r="A1174" s="119"/>
      <c r="B1174" s="50"/>
      <c r="C1174" s="50"/>
      <c r="D1174" s="50"/>
      <c r="E1174" s="50"/>
      <c r="F1174" s="50"/>
      <c r="G1174" s="50"/>
      <c r="H1174" s="50"/>
      <c r="I1174" s="50"/>
      <c r="J1174" s="50"/>
      <c r="K1174" s="50"/>
      <c r="L1174" s="50"/>
      <c r="M1174" s="50"/>
    </row>
    <row r="1175" spans="1:13" x14ac:dyDescent="0.25">
      <c r="A1175" s="119"/>
      <c r="B1175" s="50"/>
      <c r="C1175" s="50"/>
      <c r="D1175" s="50"/>
      <c r="E1175" s="50"/>
      <c r="F1175" s="50"/>
      <c r="G1175" s="50"/>
      <c r="H1175" s="50"/>
      <c r="I1175" s="50"/>
      <c r="J1175" s="50"/>
      <c r="K1175" s="50"/>
      <c r="L1175" s="50"/>
      <c r="M1175" s="50"/>
    </row>
    <row r="1176" spans="1:13" x14ac:dyDescent="0.25">
      <c r="A1176" s="119"/>
      <c r="B1176" s="50"/>
      <c r="C1176" s="50"/>
      <c r="D1176" s="50"/>
      <c r="E1176" s="50"/>
      <c r="F1176" s="50"/>
      <c r="G1176" s="50"/>
      <c r="H1176" s="50"/>
      <c r="I1176" s="50"/>
      <c r="J1176" s="50"/>
      <c r="K1176" s="50"/>
      <c r="L1176" s="50"/>
      <c r="M1176" s="50"/>
    </row>
    <row r="1177" spans="1:13" x14ac:dyDescent="0.25">
      <c r="A1177" s="119"/>
      <c r="B1177" s="50"/>
      <c r="C1177" s="50"/>
      <c r="D1177" s="50"/>
      <c r="E1177" s="50"/>
      <c r="F1177" s="50"/>
      <c r="G1177" s="50"/>
      <c r="H1177" s="50"/>
      <c r="I1177" s="50"/>
      <c r="J1177" s="50"/>
      <c r="K1177" s="50"/>
      <c r="L1177" s="50"/>
      <c r="M1177" s="50"/>
    </row>
    <row r="1178" spans="1:13" x14ac:dyDescent="0.25">
      <c r="A1178" s="119"/>
      <c r="B1178" s="50"/>
      <c r="C1178" s="50"/>
      <c r="D1178" s="50"/>
      <c r="E1178" s="50"/>
      <c r="F1178" s="50"/>
      <c r="G1178" s="50"/>
      <c r="H1178" s="50"/>
      <c r="I1178" s="50"/>
      <c r="J1178" s="50"/>
      <c r="K1178" s="50"/>
      <c r="L1178" s="50"/>
      <c r="M1178" s="50"/>
    </row>
    <row r="1179" spans="1:13" x14ac:dyDescent="0.25">
      <c r="A1179" s="119"/>
      <c r="B1179" s="50"/>
      <c r="C1179" s="50"/>
      <c r="D1179" s="50"/>
      <c r="E1179" s="50"/>
      <c r="F1179" s="50"/>
      <c r="G1179" s="50"/>
      <c r="H1179" s="50"/>
      <c r="I1179" s="50"/>
      <c r="J1179" s="50"/>
      <c r="K1179" s="50"/>
      <c r="L1179" s="50"/>
      <c r="M1179" s="50"/>
    </row>
    <row r="1180" spans="1:13" x14ac:dyDescent="0.25">
      <c r="A1180" s="119"/>
      <c r="B1180" s="50"/>
      <c r="C1180" s="50"/>
      <c r="D1180" s="50"/>
      <c r="E1180" s="50"/>
      <c r="F1180" s="50"/>
      <c r="G1180" s="50"/>
      <c r="H1180" s="50"/>
      <c r="I1180" s="50"/>
      <c r="J1180" s="50"/>
      <c r="K1180" s="50"/>
      <c r="L1180" s="50"/>
      <c r="M1180" s="50"/>
    </row>
    <row r="1181" spans="1:13" x14ac:dyDescent="0.25">
      <c r="A1181" s="119"/>
      <c r="B1181" s="50"/>
      <c r="C1181" s="50"/>
      <c r="D1181" s="50"/>
      <c r="E1181" s="50"/>
      <c r="F1181" s="50"/>
      <c r="G1181" s="50"/>
      <c r="H1181" s="50"/>
      <c r="I1181" s="50"/>
      <c r="J1181" s="50"/>
      <c r="K1181" s="50"/>
      <c r="L1181" s="50"/>
      <c r="M1181" s="50"/>
    </row>
    <row r="1182" spans="1:13" x14ac:dyDescent="0.25">
      <c r="A1182" s="119"/>
      <c r="B1182" s="50"/>
      <c r="C1182" s="50"/>
      <c r="D1182" s="50"/>
      <c r="E1182" s="50"/>
      <c r="F1182" s="50"/>
      <c r="G1182" s="50"/>
      <c r="H1182" s="50"/>
      <c r="I1182" s="50"/>
      <c r="J1182" s="50"/>
      <c r="K1182" s="50"/>
      <c r="L1182" s="50"/>
      <c r="M1182" s="50"/>
    </row>
    <row r="1183" spans="1:13" x14ac:dyDescent="0.25">
      <c r="A1183" s="119"/>
      <c r="B1183" s="50"/>
      <c r="C1183" s="50"/>
      <c r="D1183" s="50"/>
      <c r="E1183" s="50"/>
      <c r="F1183" s="50"/>
      <c r="G1183" s="50"/>
      <c r="H1183" s="50"/>
      <c r="I1183" s="50"/>
      <c r="J1183" s="50"/>
      <c r="K1183" s="50"/>
      <c r="L1183" s="50"/>
      <c r="M1183" s="50"/>
    </row>
    <row r="1184" spans="1:13" x14ac:dyDescent="0.25">
      <c r="A1184" s="119"/>
      <c r="B1184" s="50"/>
      <c r="C1184" s="50"/>
      <c r="D1184" s="50"/>
      <c r="E1184" s="50"/>
      <c r="F1184" s="50"/>
      <c r="G1184" s="50"/>
      <c r="H1184" s="50"/>
      <c r="I1184" s="50"/>
      <c r="J1184" s="50"/>
      <c r="K1184" s="50"/>
      <c r="L1184" s="50"/>
      <c r="M1184" s="50"/>
    </row>
    <row r="1185" spans="1:13" x14ac:dyDescent="0.25">
      <c r="A1185" s="119"/>
      <c r="B1185" s="50"/>
      <c r="C1185" s="50"/>
      <c r="D1185" s="50"/>
      <c r="E1185" s="50"/>
      <c r="F1185" s="50"/>
      <c r="G1185" s="50"/>
      <c r="H1185" s="50"/>
      <c r="I1185" s="50"/>
      <c r="J1185" s="50"/>
      <c r="K1185" s="50"/>
      <c r="L1185" s="50"/>
      <c r="M1185" s="50"/>
    </row>
    <row r="1186" spans="1:13" x14ac:dyDescent="0.25">
      <c r="A1186" s="119"/>
      <c r="B1186" s="50"/>
      <c r="C1186" s="50"/>
      <c r="D1186" s="50"/>
      <c r="E1186" s="50"/>
      <c r="F1186" s="50"/>
      <c r="G1186" s="50"/>
      <c r="H1186" s="50"/>
      <c r="I1186" s="50"/>
      <c r="J1186" s="50"/>
      <c r="K1186" s="50"/>
      <c r="L1186" s="50"/>
      <c r="M1186" s="50"/>
    </row>
    <row r="1187" spans="1:13" x14ac:dyDescent="0.25">
      <c r="A1187" s="119"/>
      <c r="B1187" s="50"/>
      <c r="C1187" s="50"/>
      <c r="D1187" s="50"/>
      <c r="E1187" s="50"/>
      <c r="F1187" s="50"/>
      <c r="G1187" s="50"/>
      <c r="H1187" s="50"/>
      <c r="I1187" s="50"/>
      <c r="J1187" s="50"/>
      <c r="K1187" s="50"/>
      <c r="L1187" s="50"/>
      <c r="M1187" s="50"/>
    </row>
    <row r="1188" spans="1:13" x14ac:dyDescent="0.25">
      <c r="A1188" s="119"/>
      <c r="B1188" s="50"/>
      <c r="C1188" s="50"/>
      <c r="D1188" s="50"/>
      <c r="E1188" s="50"/>
      <c r="F1188" s="50"/>
      <c r="G1188" s="50"/>
      <c r="H1188" s="50"/>
      <c r="I1188" s="50"/>
      <c r="J1188" s="50"/>
      <c r="K1188" s="50"/>
      <c r="L1188" s="50"/>
      <c r="M1188" s="50"/>
    </row>
    <row r="1189" spans="1:13" x14ac:dyDescent="0.25">
      <c r="A1189" s="119"/>
      <c r="B1189" s="50"/>
      <c r="C1189" s="50"/>
      <c r="D1189" s="50"/>
      <c r="E1189" s="50"/>
      <c r="F1189" s="50"/>
      <c r="G1189" s="50"/>
      <c r="H1189" s="50"/>
      <c r="I1189" s="50"/>
      <c r="J1189" s="50"/>
      <c r="K1189" s="50"/>
      <c r="L1189" s="50"/>
      <c r="M1189" s="50"/>
    </row>
    <row r="1190" spans="1:13" x14ac:dyDescent="0.25">
      <c r="A1190" s="119"/>
      <c r="B1190" s="50"/>
      <c r="C1190" s="50"/>
      <c r="D1190" s="50"/>
      <c r="E1190" s="50"/>
      <c r="F1190" s="50"/>
      <c r="G1190" s="50"/>
      <c r="H1190" s="50"/>
      <c r="I1190" s="50"/>
      <c r="J1190" s="50"/>
      <c r="K1190" s="50"/>
      <c r="L1190" s="50"/>
      <c r="M1190" s="50"/>
    </row>
    <row r="1191" spans="1:13" x14ac:dyDescent="0.25">
      <c r="A1191" s="119"/>
      <c r="B1191" s="50"/>
      <c r="C1191" s="50"/>
      <c r="D1191" s="50"/>
      <c r="E1191" s="50"/>
      <c r="F1191" s="50"/>
      <c r="G1191" s="50"/>
      <c r="H1191" s="50"/>
      <c r="I1191" s="50"/>
      <c r="J1191" s="50"/>
      <c r="K1191" s="50"/>
      <c r="L1191" s="50"/>
      <c r="M1191" s="50"/>
    </row>
    <row r="1192" spans="1:13" x14ac:dyDescent="0.25">
      <c r="A1192" s="119"/>
      <c r="B1192" s="50"/>
      <c r="C1192" s="50"/>
      <c r="D1192" s="50"/>
      <c r="E1192" s="50"/>
      <c r="F1192" s="50"/>
      <c r="G1192" s="50"/>
      <c r="H1192" s="50"/>
      <c r="I1192" s="50"/>
      <c r="J1192" s="50"/>
      <c r="K1192" s="50"/>
      <c r="L1192" s="50"/>
      <c r="M1192" s="50"/>
    </row>
    <row r="1193" spans="1:13" x14ac:dyDescent="0.25">
      <c r="A1193" s="119"/>
      <c r="B1193" s="50"/>
      <c r="C1193" s="50"/>
      <c r="D1193" s="50"/>
      <c r="E1193" s="50"/>
      <c r="F1193" s="50"/>
      <c r="G1193" s="50"/>
      <c r="H1193" s="50"/>
      <c r="I1193" s="50"/>
      <c r="J1193" s="50"/>
      <c r="K1193" s="50"/>
      <c r="L1193" s="50"/>
      <c r="M1193" s="50"/>
    </row>
    <row r="1194" spans="1:13" x14ac:dyDescent="0.25">
      <c r="A1194" s="119"/>
      <c r="B1194" s="50"/>
      <c r="C1194" s="50"/>
      <c r="D1194" s="50"/>
      <c r="E1194" s="50"/>
      <c r="F1194" s="50"/>
      <c r="G1194" s="50"/>
      <c r="H1194" s="50"/>
      <c r="I1194" s="50"/>
      <c r="J1194" s="50"/>
      <c r="K1194" s="50"/>
      <c r="L1194" s="50"/>
      <c r="M1194" s="50"/>
    </row>
    <row r="1195" spans="1:13" x14ac:dyDescent="0.25">
      <c r="A1195" s="119"/>
      <c r="B1195" s="50"/>
      <c r="C1195" s="50"/>
      <c r="D1195" s="50"/>
      <c r="E1195" s="50"/>
      <c r="F1195" s="50"/>
      <c r="G1195" s="50"/>
      <c r="H1195" s="50"/>
      <c r="I1195" s="50"/>
      <c r="J1195" s="50"/>
      <c r="K1195" s="50"/>
      <c r="L1195" s="50"/>
      <c r="M1195" s="50"/>
    </row>
    <row r="1196" spans="1:13" x14ac:dyDescent="0.25">
      <c r="A1196" s="119"/>
      <c r="B1196" s="50"/>
      <c r="C1196" s="50"/>
      <c r="D1196" s="50"/>
      <c r="E1196" s="50"/>
      <c r="F1196" s="50"/>
      <c r="G1196" s="50"/>
      <c r="H1196" s="50"/>
      <c r="I1196" s="50"/>
      <c r="J1196" s="50"/>
      <c r="K1196" s="50"/>
      <c r="L1196" s="50"/>
      <c r="M1196" s="50"/>
    </row>
    <row r="1197" spans="1:13" x14ac:dyDescent="0.25">
      <c r="A1197" s="119"/>
      <c r="B1197" s="50"/>
      <c r="C1197" s="50"/>
      <c r="D1197" s="50"/>
      <c r="E1197" s="50"/>
      <c r="F1197" s="50"/>
      <c r="G1197" s="50"/>
      <c r="H1197" s="50"/>
      <c r="I1197" s="50"/>
      <c r="J1197" s="50"/>
      <c r="K1197" s="50"/>
      <c r="L1197" s="50"/>
      <c r="M1197" s="50"/>
    </row>
    <row r="1198" spans="1:13" x14ac:dyDescent="0.25">
      <c r="A1198" s="119"/>
      <c r="B1198" s="50"/>
      <c r="C1198" s="50"/>
      <c r="D1198" s="50"/>
      <c r="E1198" s="50"/>
      <c r="F1198" s="50"/>
      <c r="G1198" s="50"/>
      <c r="H1198" s="50"/>
      <c r="I1198" s="50"/>
      <c r="J1198" s="50"/>
      <c r="K1198" s="50"/>
      <c r="L1198" s="50"/>
      <c r="M1198" s="50"/>
    </row>
    <row r="1199" spans="1:13" x14ac:dyDescent="0.25">
      <c r="A1199" s="119"/>
      <c r="B1199" s="50"/>
      <c r="C1199" s="50"/>
      <c r="D1199" s="50"/>
      <c r="E1199" s="50"/>
      <c r="F1199" s="50"/>
      <c r="G1199" s="50"/>
      <c r="H1199" s="50"/>
      <c r="I1199" s="50"/>
      <c r="J1199" s="50"/>
      <c r="K1199" s="50"/>
      <c r="L1199" s="50"/>
      <c r="M1199" s="50"/>
    </row>
    <row r="1200" spans="1:13" x14ac:dyDescent="0.25">
      <c r="A1200" s="119"/>
      <c r="B1200" s="50"/>
      <c r="C1200" s="50"/>
      <c r="D1200" s="50"/>
      <c r="E1200" s="50"/>
      <c r="F1200" s="50"/>
      <c r="G1200" s="50"/>
      <c r="H1200" s="50"/>
      <c r="I1200" s="50"/>
      <c r="J1200" s="50"/>
      <c r="K1200" s="50"/>
      <c r="L1200" s="50"/>
      <c r="M1200" s="50"/>
    </row>
    <row r="1201" spans="1:13" x14ac:dyDescent="0.25">
      <c r="A1201" s="119"/>
      <c r="B1201" s="50"/>
      <c r="C1201" s="50"/>
      <c r="D1201" s="50"/>
      <c r="E1201" s="50"/>
      <c r="F1201" s="50"/>
      <c r="G1201" s="50"/>
      <c r="H1201" s="50"/>
      <c r="I1201" s="50"/>
      <c r="J1201" s="50"/>
      <c r="K1201" s="50"/>
      <c r="L1201" s="50"/>
      <c r="M1201" s="50"/>
    </row>
    <row r="1202" spans="1:13" x14ac:dyDescent="0.25">
      <c r="A1202" s="119"/>
      <c r="B1202" s="50"/>
      <c r="C1202" s="50"/>
      <c r="D1202" s="50"/>
      <c r="E1202" s="50"/>
      <c r="F1202" s="50"/>
      <c r="G1202" s="50"/>
      <c r="H1202" s="50"/>
      <c r="I1202" s="50"/>
      <c r="J1202" s="50"/>
      <c r="K1202" s="50"/>
      <c r="L1202" s="50"/>
      <c r="M1202" s="50"/>
    </row>
    <row r="1203" spans="1:13" x14ac:dyDescent="0.25">
      <c r="A1203" s="119"/>
      <c r="B1203" s="50"/>
      <c r="C1203" s="50"/>
      <c r="D1203" s="50"/>
      <c r="E1203" s="50"/>
      <c r="F1203" s="50"/>
      <c r="G1203" s="50"/>
      <c r="H1203" s="50"/>
      <c r="I1203" s="50"/>
      <c r="J1203" s="50"/>
      <c r="K1203" s="50"/>
      <c r="L1203" s="50"/>
      <c r="M1203" s="50"/>
    </row>
    <row r="1204" spans="1:13" x14ac:dyDescent="0.25">
      <c r="A1204" s="119"/>
      <c r="B1204" s="50"/>
      <c r="C1204" s="50"/>
      <c r="D1204" s="50"/>
      <c r="E1204" s="50"/>
      <c r="F1204" s="50"/>
      <c r="G1204" s="50"/>
      <c r="H1204" s="50"/>
      <c r="I1204" s="50"/>
      <c r="J1204" s="50"/>
      <c r="K1204" s="50"/>
      <c r="L1204" s="50"/>
      <c r="M1204" s="50"/>
    </row>
    <row r="1205" spans="1:13" x14ac:dyDescent="0.25">
      <c r="A1205" s="119"/>
      <c r="B1205" s="50"/>
      <c r="C1205" s="50"/>
      <c r="D1205" s="50"/>
      <c r="E1205" s="50"/>
      <c r="F1205" s="50"/>
      <c r="G1205" s="50"/>
      <c r="H1205" s="50"/>
      <c r="I1205" s="50"/>
      <c r="J1205" s="50"/>
      <c r="K1205" s="50"/>
      <c r="L1205" s="50"/>
      <c r="M1205" s="50"/>
    </row>
    <row r="1206" spans="1:13" x14ac:dyDescent="0.25">
      <c r="A1206" s="119"/>
      <c r="B1206" s="50"/>
      <c r="C1206" s="50"/>
      <c r="D1206" s="50"/>
      <c r="E1206" s="50"/>
      <c r="F1206" s="50"/>
      <c r="G1206" s="50"/>
      <c r="H1206" s="50"/>
      <c r="I1206" s="50"/>
      <c r="J1206" s="50"/>
      <c r="K1206" s="50"/>
      <c r="L1206" s="50"/>
      <c r="M1206" s="50"/>
    </row>
    <row r="1207" spans="1:13" x14ac:dyDescent="0.25">
      <c r="A1207" s="119"/>
      <c r="B1207" s="50"/>
      <c r="C1207" s="50"/>
      <c r="D1207" s="50"/>
      <c r="E1207" s="50"/>
      <c r="F1207" s="50"/>
      <c r="G1207" s="50"/>
      <c r="H1207" s="50"/>
      <c r="I1207" s="50"/>
      <c r="J1207" s="50"/>
      <c r="K1207" s="50"/>
      <c r="L1207" s="50"/>
      <c r="M1207" s="50"/>
    </row>
    <row r="1208" spans="1:13" x14ac:dyDescent="0.25">
      <c r="A1208" s="119"/>
      <c r="B1208" s="50"/>
      <c r="C1208" s="50"/>
      <c r="D1208" s="50"/>
      <c r="E1208" s="50"/>
      <c r="F1208" s="50"/>
      <c r="G1208" s="50"/>
      <c r="H1208" s="50"/>
      <c r="I1208" s="50"/>
      <c r="J1208" s="50"/>
      <c r="K1208" s="50"/>
      <c r="L1208" s="50"/>
      <c r="M1208" s="50"/>
    </row>
    <row r="1209" spans="1:13" x14ac:dyDescent="0.25">
      <c r="A1209" s="119"/>
      <c r="B1209" s="50"/>
      <c r="C1209" s="50"/>
      <c r="D1209" s="50"/>
      <c r="E1209" s="50"/>
      <c r="F1209" s="50"/>
      <c r="G1209" s="50"/>
      <c r="H1209" s="50"/>
      <c r="I1209" s="50"/>
      <c r="J1209" s="50"/>
      <c r="K1209" s="50"/>
      <c r="L1209" s="50"/>
      <c r="M1209" s="50"/>
    </row>
    <row r="1210" spans="1:13" x14ac:dyDescent="0.25">
      <c r="A1210" s="119"/>
      <c r="B1210" s="50"/>
      <c r="C1210" s="50"/>
      <c r="D1210" s="50"/>
      <c r="E1210" s="50"/>
      <c r="F1210" s="50"/>
      <c r="G1210" s="50"/>
      <c r="H1210" s="50"/>
      <c r="I1210" s="50"/>
      <c r="J1210" s="50"/>
      <c r="K1210" s="50"/>
      <c r="L1210" s="50"/>
      <c r="M1210" s="50"/>
    </row>
    <row r="1211" spans="1:13" x14ac:dyDescent="0.25">
      <c r="A1211" s="119"/>
      <c r="B1211" s="50"/>
      <c r="C1211" s="50"/>
      <c r="D1211" s="50"/>
      <c r="E1211" s="50"/>
      <c r="F1211" s="50"/>
      <c r="G1211" s="50"/>
      <c r="H1211" s="50"/>
      <c r="I1211" s="50"/>
      <c r="J1211" s="50"/>
      <c r="K1211" s="50"/>
      <c r="L1211" s="50"/>
      <c r="M1211" s="50"/>
    </row>
    <row r="1212" spans="1:13" x14ac:dyDescent="0.25">
      <c r="A1212" s="119"/>
      <c r="B1212" s="50"/>
      <c r="C1212" s="50"/>
      <c r="D1212" s="50"/>
      <c r="E1212" s="50"/>
      <c r="F1212" s="50"/>
      <c r="G1212" s="50"/>
      <c r="H1212" s="50"/>
      <c r="I1212" s="50"/>
      <c r="J1212" s="50"/>
      <c r="K1212" s="50"/>
      <c r="L1212" s="50"/>
      <c r="M1212" s="50"/>
    </row>
    <row r="1213" spans="1:13" x14ac:dyDescent="0.25">
      <c r="A1213" s="119"/>
      <c r="B1213" s="50"/>
      <c r="C1213" s="50"/>
      <c r="D1213" s="50"/>
      <c r="E1213" s="50"/>
      <c r="F1213" s="50"/>
      <c r="G1213" s="50"/>
      <c r="H1213" s="50"/>
      <c r="I1213" s="50"/>
      <c r="J1213" s="50"/>
      <c r="K1213" s="50"/>
      <c r="L1213" s="50"/>
      <c r="M1213" s="50"/>
    </row>
    <row r="1214" spans="1:13" x14ac:dyDescent="0.25">
      <c r="A1214" s="119"/>
      <c r="B1214" s="50"/>
      <c r="C1214" s="50"/>
      <c r="D1214" s="50"/>
      <c r="E1214" s="50"/>
      <c r="F1214" s="50"/>
      <c r="G1214" s="50"/>
      <c r="H1214" s="50"/>
      <c r="I1214" s="50"/>
      <c r="J1214" s="50"/>
      <c r="K1214" s="50"/>
      <c r="L1214" s="50"/>
      <c r="M1214" s="50"/>
    </row>
    <row r="1215" spans="1:13" x14ac:dyDescent="0.25">
      <c r="A1215" s="119"/>
      <c r="B1215" s="50"/>
      <c r="C1215" s="50"/>
      <c r="D1215" s="50"/>
      <c r="E1215" s="50"/>
      <c r="F1215" s="50"/>
      <c r="G1215" s="50"/>
      <c r="H1215" s="50"/>
      <c r="I1215" s="50"/>
      <c r="J1215" s="50"/>
      <c r="K1215" s="50"/>
      <c r="L1215" s="50"/>
      <c r="M1215" s="50"/>
    </row>
    <row r="1216" spans="1:13" x14ac:dyDescent="0.25">
      <c r="A1216" s="119"/>
      <c r="B1216" s="50"/>
      <c r="C1216" s="50"/>
      <c r="D1216" s="50"/>
      <c r="E1216" s="50"/>
      <c r="F1216" s="50"/>
      <c r="G1216" s="50"/>
      <c r="H1216" s="50"/>
      <c r="I1216" s="50"/>
      <c r="J1216" s="50"/>
      <c r="K1216" s="50"/>
      <c r="L1216" s="50"/>
      <c r="M1216" s="50"/>
    </row>
    <row r="1217" spans="1:13" x14ac:dyDescent="0.25">
      <c r="A1217" s="119"/>
      <c r="B1217" s="50"/>
      <c r="C1217" s="50"/>
      <c r="D1217" s="50"/>
      <c r="E1217" s="50"/>
      <c r="F1217" s="50"/>
      <c r="G1217" s="50"/>
      <c r="H1217" s="50"/>
      <c r="I1217" s="50"/>
      <c r="J1217" s="50"/>
      <c r="K1217" s="50"/>
      <c r="L1217" s="50"/>
      <c r="M1217" s="50"/>
    </row>
    <row r="1218" spans="1:13" x14ac:dyDescent="0.25">
      <c r="A1218" s="119"/>
      <c r="B1218" s="50"/>
      <c r="C1218" s="50"/>
      <c r="D1218" s="50"/>
      <c r="E1218" s="50"/>
      <c r="F1218" s="50"/>
      <c r="G1218" s="50"/>
      <c r="H1218" s="50"/>
      <c r="I1218" s="50"/>
      <c r="J1218" s="50"/>
      <c r="K1218" s="50"/>
      <c r="L1218" s="50"/>
      <c r="M1218" s="50"/>
    </row>
    <row r="1219" spans="1:13" x14ac:dyDescent="0.25">
      <c r="A1219" s="119"/>
      <c r="B1219" s="50"/>
      <c r="C1219" s="50"/>
      <c r="D1219" s="50"/>
      <c r="E1219" s="50"/>
      <c r="F1219" s="50"/>
      <c r="G1219" s="50"/>
      <c r="H1219" s="50"/>
      <c r="I1219" s="50"/>
      <c r="J1219" s="50"/>
      <c r="K1219" s="50"/>
      <c r="L1219" s="50"/>
      <c r="M1219" s="50"/>
    </row>
    <row r="1220" spans="1:13" x14ac:dyDescent="0.25">
      <c r="A1220" s="119"/>
      <c r="B1220" s="50"/>
      <c r="C1220" s="50"/>
      <c r="D1220" s="50"/>
      <c r="E1220" s="50"/>
      <c r="F1220" s="50"/>
      <c r="G1220" s="50"/>
      <c r="H1220" s="50"/>
      <c r="I1220" s="50"/>
      <c r="J1220" s="50"/>
      <c r="K1220" s="50"/>
      <c r="L1220" s="50"/>
      <c r="M1220" s="50"/>
    </row>
    <row r="1221" spans="1:13" x14ac:dyDescent="0.25">
      <c r="A1221" s="119"/>
      <c r="B1221" s="50"/>
      <c r="C1221" s="50"/>
      <c r="D1221" s="50"/>
      <c r="E1221" s="50"/>
      <c r="F1221" s="50"/>
      <c r="G1221" s="50"/>
      <c r="H1221" s="50"/>
      <c r="I1221" s="50"/>
      <c r="J1221" s="50"/>
      <c r="K1221" s="50"/>
      <c r="L1221" s="50"/>
      <c r="M1221" s="50"/>
    </row>
    <row r="1222" spans="1:13" x14ac:dyDescent="0.25">
      <c r="A1222" s="119"/>
      <c r="B1222" s="50"/>
      <c r="C1222" s="50"/>
      <c r="D1222" s="50"/>
      <c r="E1222" s="50"/>
      <c r="F1222" s="50"/>
      <c r="G1222" s="50"/>
      <c r="H1222" s="50"/>
      <c r="I1222" s="50"/>
      <c r="J1222" s="50"/>
      <c r="K1222" s="50"/>
      <c r="L1222" s="50"/>
      <c r="M1222" s="50"/>
    </row>
    <row r="1223" spans="1:13" x14ac:dyDescent="0.25">
      <c r="A1223" s="119"/>
      <c r="B1223" s="50"/>
      <c r="C1223" s="50"/>
      <c r="D1223" s="50"/>
      <c r="E1223" s="50"/>
      <c r="F1223" s="50"/>
      <c r="G1223" s="50"/>
      <c r="H1223" s="50"/>
      <c r="I1223" s="50"/>
      <c r="J1223" s="50"/>
      <c r="K1223" s="50"/>
      <c r="L1223" s="50"/>
      <c r="M1223" s="50"/>
    </row>
    <row r="1224" spans="1:13" x14ac:dyDescent="0.25">
      <c r="A1224" s="119"/>
      <c r="B1224" s="50"/>
      <c r="C1224" s="50"/>
      <c r="D1224" s="50"/>
      <c r="E1224" s="50"/>
      <c r="F1224" s="50"/>
      <c r="G1224" s="50"/>
      <c r="H1224" s="50"/>
      <c r="I1224" s="50"/>
      <c r="J1224" s="50"/>
      <c r="K1224" s="50"/>
      <c r="L1224" s="50"/>
      <c r="M1224" s="50"/>
    </row>
    <row r="1225" spans="1:13" x14ac:dyDescent="0.25">
      <c r="A1225" s="119"/>
      <c r="B1225" s="50"/>
      <c r="C1225" s="50"/>
      <c r="D1225" s="50"/>
      <c r="E1225" s="50"/>
      <c r="F1225" s="50"/>
      <c r="G1225" s="50"/>
      <c r="H1225" s="50"/>
      <c r="I1225" s="50"/>
      <c r="J1225" s="50"/>
      <c r="K1225" s="50"/>
      <c r="L1225" s="50"/>
      <c r="M1225" s="50"/>
    </row>
    <row r="1226" spans="1:13" x14ac:dyDescent="0.25">
      <c r="A1226" s="119"/>
      <c r="B1226" s="50"/>
      <c r="C1226" s="50"/>
      <c r="D1226" s="50"/>
      <c r="E1226" s="50"/>
      <c r="F1226" s="50"/>
      <c r="G1226" s="50"/>
      <c r="H1226" s="50"/>
      <c r="I1226" s="50"/>
      <c r="J1226" s="50"/>
      <c r="K1226" s="50"/>
      <c r="L1226" s="50"/>
      <c r="M1226" s="50"/>
    </row>
    <row r="1227" spans="1:13" x14ac:dyDescent="0.25">
      <c r="A1227" s="119"/>
      <c r="B1227" s="50"/>
      <c r="C1227" s="50"/>
      <c r="D1227" s="50"/>
      <c r="E1227" s="50"/>
      <c r="F1227" s="50"/>
      <c r="G1227" s="50"/>
      <c r="H1227" s="50"/>
      <c r="I1227" s="50"/>
      <c r="J1227" s="50"/>
      <c r="K1227" s="50"/>
      <c r="L1227" s="50"/>
      <c r="M1227" s="50"/>
    </row>
    <row r="1228" spans="1:13" x14ac:dyDescent="0.25">
      <c r="A1228" s="119"/>
      <c r="B1228" s="50"/>
      <c r="C1228" s="50"/>
      <c r="D1228" s="50"/>
      <c r="E1228" s="50"/>
      <c r="F1228" s="50"/>
      <c r="G1228" s="50"/>
      <c r="H1228" s="50"/>
      <c r="I1228" s="50"/>
      <c r="J1228" s="50"/>
      <c r="K1228" s="50"/>
      <c r="L1228" s="50"/>
      <c r="M1228" s="50"/>
    </row>
    <row r="1229" spans="1:13" x14ac:dyDescent="0.25">
      <c r="A1229" s="119"/>
      <c r="B1229" s="50"/>
      <c r="C1229" s="50"/>
      <c r="D1229" s="50"/>
      <c r="E1229" s="50"/>
      <c r="F1229" s="50"/>
      <c r="G1229" s="50"/>
      <c r="H1229" s="50"/>
      <c r="I1229" s="50"/>
      <c r="J1229" s="50"/>
      <c r="K1229" s="50"/>
      <c r="L1229" s="50"/>
      <c r="M1229" s="50"/>
    </row>
    <row r="1230" spans="1:13" x14ac:dyDescent="0.25">
      <c r="A1230" s="119"/>
      <c r="B1230" s="50"/>
      <c r="C1230" s="50"/>
      <c r="D1230" s="50"/>
      <c r="E1230" s="50"/>
      <c r="F1230" s="50"/>
      <c r="G1230" s="50"/>
      <c r="H1230" s="50"/>
      <c r="I1230" s="50"/>
      <c r="J1230" s="50"/>
      <c r="K1230" s="50"/>
      <c r="L1230" s="50"/>
      <c r="M1230" s="50"/>
    </row>
    <row r="1231" spans="1:13" x14ac:dyDescent="0.25">
      <c r="A1231" s="119"/>
      <c r="B1231" s="50"/>
      <c r="C1231" s="50"/>
      <c r="D1231" s="50"/>
      <c r="E1231" s="50"/>
      <c r="F1231" s="50"/>
      <c r="G1231" s="50"/>
      <c r="H1231" s="50"/>
      <c r="I1231" s="50"/>
      <c r="J1231" s="50"/>
      <c r="K1231" s="50"/>
      <c r="L1231" s="50"/>
      <c r="M1231" s="50"/>
    </row>
    <row r="1232" spans="1:13" x14ac:dyDescent="0.25">
      <c r="A1232" s="119"/>
      <c r="B1232" s="50"/>
      <c r="C1232" s="50"/>
      <c r="D1232" s="50"/>
      <c r="E1232" s="50"/>
      <c r="F1232" s="50"/>
      <c r="G1232" s="50"/>
      <c r="H1232" s="50"/>
      <c r="I1232" s="50"/>
      <c r="J1232" s="50"/>
      <c r="K1232" s="50"/>
      <c r="L1232" s="50"/>
      <c r="M1232" s="50"/>
    </row>
    <row r="1233" spans="1:13" x14ac:dyDescent="0.25">
      <c r="A1233" s="119"/>
      <c r="B1233" s="50"/>
      <c r="C1233" s="50"/>
      <c r="D1233" s="50"/>
      <c r="E1233" s="50"/>
      <c r="F1233" s="50"/>
      <c r="G1233" s="50"/>
      <c r="H1233" s="50"/>
      <c r="I1233" s="50"/>
      <c r="J1233" s="50"/>
      <c r="K1233" s="50"/>
      <c r="L1233" s="50"/>
      <c r="M1233" s="50"/>
    </row>
    <row r="1234" spans="1:13" x14ac:dyDescent="0.25">
      <c r="A1234" s="119"/>
      <c r="B1234" s="50"/>
      <c r="C1234" s="50"/>
      <c r="D1234" s="50"/>
      <c r="E1234" s="50"/>
      <c r="F1234" s="50"/>
      <c r="G1234" s="50"/>
      <c r="H1234" s="50"/>
      <c r="I1234" s="50"/>
      <c r="J1234" s="50"/>
      <c r="K1234" s="50"/>
      <c r="L1234" s="50"/>
      <c r="M1234" s="50"/>
    </row>
    <row r="1235" spans="1:13" x14ac:dyDescent="0.25">
      <c r="A1235" s="119"/>
      <c r="B1235" s="50"/>
      <c r="C1235" s="50"/>
      <c r="D1235" s="50"/>
      <c r="E1235" s="50"/>
      <c r="F1235" s="50"/>
      <c r="G1235" s="50"/>
      <c r="H1235" s="50"/>
      <c r="I1235" s="50"/>
      <c r="J1235" s="50"/>
      <c r="K1235" s="50"/>
      <c r="L1235" s="50"/>
      <c r="M1235" s="50"/>
    </row>
    <row r="1236" spans="1:13" x14ac:dyDescent="0.25">
      <c r="A1236" s="119"/>
      <c r="B1236" s="50"/>
      <c r="C1236" s="50"/>
      <c r="D1236" s="50"/>
      <c r="E1236" s="50"/>
      <c r="F1236" s="50"/>
      <c r="G1236" s="50"/>
      <c r="H1236" s="50"/>
      <c r="I1236" s="50"/>
      <c r="J1236" s="50"/>
      <c r="K1236" s="50"/>
      <c r="L1236" s="50"/>
      <c r="M1236" s="50"/>
    </row>
    <row r="1237" spans="1:13" x14ac:dyDescent="0.25">
      <c r="A1237" s="119"/>
      <c r="B1237" s="50"/>
      <c r="C1237" s="50"/>
      <c r="D1237" s="50"/>
      <c r="E1237" s="50"/>
      <c r="F1237" s="50"/>
      <c r="G1237" s="50"/>
      <c r="H1237" s="50"/>
      <c r="I1237" s="50"/>
      <c r="J1237" s="50"/>
      <c r="K1237" s="50"/>
      <c r="L1237" s="50"/>
      <c r="M1237" s="50"/>
    </row>
    <row r="1238" spans="1:13" x14ac:dyDescent="0.25">
      <c r="A1238" s="119"/>
      <c r="B1238" s="50"/>
      <c r="C1238" s="50"/>
      <c r="D1238" s="50"/>
      <c r="E1238" s="50"/>
      <c r="F1238" s="50"/>
      <c r="G1238" s="50"/>
      <c r="H1238" s="50"/>
      <c r="I1238" s="50"/>
      <c r="J1238" s="50"/>
      <c r="K1238" s="50"/>
      <c r="L1238" s="50"/>
      <c r="M1238" s="50"/>
    </row>
    <row r="1239" spans="1:13" x14ac:dyDescent="0.25">
      <c r="A1239" s="119"/>
      <c r="B1239" s="50"/>
      <c r="C1239" s="50"/>
      <c r="D1239" s="50"/>
      <c r="E1239" s="50"/>
      <c r="F1239" s="50"/>
      <c r="G1239" s="50"/>
      <c r="H1239" s="50"/>
      <c r="I1239" s="50"/>
      <c r="J1239" s="50"/>
      <c r="K1239" s="50"/>
      <c r="L1239" s="50"/>
      <c r="M1239" s="50"/>
    </row>
    <row r="1240" spans="1:13" x14ac:dyDescent="0.25">
      <c r="A1240" s="119"/>
      <c r="B1240" s="50"/>
      <c r="C1240" s="50"/>
      <c r="D1240" s="50"/>
      <c r="E1240" s="50"/>
      <c r="F1240" s="50"/>
      <c r="G1240" s="50"/>
      <c r="H1240" s="50"/>
      <c r="I1240" s="50"/>
      <c r="J1240" s="50"/>
      <c r="K1240" s="50"/>
      <c r="L1240" s="50"/>
      <c r="M1240" s="50"/>
    </row>
    <row r="1241" spans="1:13" x14ac:dyDescent="0.25">
      <c r="A1241" s="119"/>
      <c r="B1241" s="50"/>
      <c r="C1241" s="50"/>
      <c r="D1241" s="50"/>
      <c r="E1241" s="50"/>
      <c r="F1241" s="50"/>
      <c r="G1241" s="50"/>
      <c r="H1241" s="50"/>
      <c r="I1241" s="50"/>
      <c r="J1241" s="50"/>
      <c r="K1241" s="50"/>
      <c r="L1241" s="50"/>
      <c r="M1241" s="50"/>
    </row>
    <row r="1242" spans="1:13" x14ac:dyDescent="0.25">
      <c r="A1242" s="119"/>
      <c r="B1242" s="50"/>
      <c r="C1242" s="50"/>
      <c r="D1242" s="50"/>
      <c r="E1242" s="50"/>
      <c r="F1242" s="50"/>
      <c r="G1242" s="50"/>
      <c r="H1242" s="50"/>
      <c r="I1242" s="50"/>
      <c r="J1242" s="50"/>
      <c r="K1242" s="50"/>
      <c r="L1242" s="50"/>
      <c r="M1242" s="50"/>
    </row>
    <row r="1243" spans="1:13" x14ac:dyDescent="0.25">
      <c r="A1243" s="119"/>
      <c r="B1243" s="50"/>
      <c r="C1243" s="50"/>
      <c r="D1243" s="50"/>
      <c r="E1243" s="50"/>
      <c r="F1243" s="50"/>
      <c r="G1243" s="50"/>
      <c r="H1243" s="50"/>
      <c r="I1243" s="50"/>
      <c r="J1243" s="50"/>
      <c r="K1243" s="50"/>
      <c r="L1243" s="50"/>
      <c r="M1243" s="50"/>
    </row>
    <row r="1244" spans="1:13" x14ac:dyDescent="0.25">
      <c r="A1244" s="119"/>
      <c r="B1244" s="50"/>
      <c r="C1244" s="50"/>
      <c r="D1244" s="50"/>
      <c r="E1244" s="50"/>
      <c r="F1244" s="50"/>
      <c r="G1244" s="50"/>
      <c r="H1244" s="50"/>
      <c r="I1244" s="50"/>
      <c r="J1244" s="50"/>
      <c r="K1244" s="50"/>
      <c r="L1244" s="50"/>
      <c r="M1244" s="50"/>
    </row>
    <row r="1245" spans="1:13" x14ac:dyDescent="0.25">
      <c r="A1245" s="119"/>
      <c r="B1245" s="50"/>
      <c r="C1245" s="50"/>
      <c r="D1245" s="50"/>
      <c r="E1245" s="50"/>
      <c r="F1245" s="50"/>
      <c r="G1245" s="50"/>
      <c r="H1245" s="50"/>
      <c r="I1245" s="50"/>
      <c r="J1245" s="50"/>
      <c r="K1245" s="50"/>
      <c r="L1245" s="50"/>
      <c r="M1245" s="50"/>
    </row>
    <row r="1246" spans="1:13" x14ac:dyDescent="0.25">
      <c r="A1246" s="119"/>
      <c r="B1246" s="50"/>
      <c r="C1246" s="50"/>
      <c r="D1246" s="50"/>
      <c r="E1246" s="50"/>
      <c r="F1246" s="50"/>
      <c r="G1246" s="50"/>
      <c r="H1246" s="50"/>
      <c r="I1246" s="50"/>
      <c r="J1246" s="50"/>
      <c r="K1246" s="50"/>
      <c r="L1246" s="50"/>
      <c r="M1246" s="50"/>
    </row>
    <row r="1247" spans="1:13" x14ac:dyDescent="0.25">
      <c r="A1247" s="119"/>
      <c r="B1247" s="50"/>
      <c r="C1247" s="50"/>
      <c r="D1247" s="50"/>
      <c r="E1247" s="50"/>
      <c r="F1247" s="50"/>
      <c r="G1247" s="50"/>
      <c r="H1247" s="50"/>
      <c r="I1247" s="50"/>
      <c r="J1247" s="50"/>
      <c r="K1247" s="50"/>
      <c r="L1247" s="50"/>
      <c r="M1247" s="50"/>
    </row>
    <row r="1248" spans="1:13" x14ac:dyDescent="0.25">
      <c r="A1248" s="119"/>
      <c r="B1248" s="50"/>
      <c r="C1248" s="50"/>
      <c r="D1248" s="50"/>
      <c r="E1248" s="50"/>
      <c r="F1248" s="50"/>
      <c r="G1248" s="50"/>
      <c r="H1248" s="50"/>
      <c r="I1248" s="50"/>
      <c r="J1248" s="50"/>
      <c r="K1248" s="50"/>
      <c r="L1248" s="50"/>
      <c r="M1248" s="50"/>
    </row>
    <row r="1249" spans="1:13" x14ac:dyDescent="0.25">
      <c r="A1249" s="119"/>
      <c r="B1249" s="50"/>
      <c r="C1249" s="50"/>
      <c r="D1249" s="50"/>
      <c r="E1249" s="50"/>
      <c r="F1249" s="50"/>
      <c r="G1249" s="50"/>
      <c r="H1249" s="50"/>
      <c r="I1249" s="50"/>
      <c r="J1249" s="50"/>
      <c r="K1249" s="50"/>
      <c r="L1249" s="50"/>
      <c r="M1249" s="50"/>
    </row>
    <row r="1250" spans="1:13" x14ac:dyDescent="0.25">
      <c r="A1250" s="119"/>
      <c r="B1250" s="50"/>
      <c r="C1250" s="50"/>
      <c r="D1250" s="50"/>
      <c r="E1250" s="50"/>
      <c r="F1250" s="50"/>
      <c r="G1250" s="50"/>
      <c r="H1250" s="50"/>
      <c r="I1250" s="50"/>
      <c r="J1250" s="50"/>
      <c r="K1250" s="50"/>
      <c r="L1250" s="50"/>
      <c r="M1250" s="50"/>
    </row>
    <row r="1251" spans="1:13" x14ac:dyDescent="0.25">
      <c r="A1251" s="119"/>
      <c r="B1251" s="50"/>
      <c r="C1251" s="50"/>
      <c r="D1251" s="50"/>
      <c r="E1251" s="50"/>
      <c r="F1251" s="50"/>
      <c r="G1251" s="50"/>
      <c r="H1251" s="50"/>
      <c r="I1251" s="50"/>
      <c r="J1251" s="50"/>
      <c r="K1251" s="50"/>
      <c r="L1251" s="50"/>
      <c r="M1251" s="50"/>
    </row>
    <row r="1252" spans="1:13" x14ac:dyDescent="0.25">
      <c r="A1252" s="119"/>
      <c r="B1252" s="50"/>
      <c r="C1252" s="50"/>
      <c r="D1252" s="50"/>
      <c r="E1252" s="50"/>
      <c r="F1252" s="50"/>
      <c r="G1252" s="50"/>
      <c r="H1252" s="50"/>
      <c r="I1252" s="50"/>
      <c r="J1252" s="50"/>
      <c r="K1252" s="50"/>
      <c r="L1252" s="50"/>
      <c r="M1252" s="50"/>
    </row>
    <row r="1253" spans="1:13" x14ac:dyDescent="0.25">
      <c r="A1253" s="119"/>
      <c r="B1253" s="50"/>
      <c r="C1253" s="50"/>
      <c r="D1253" s="50"/>
      <c r="E1253" s="50"/>
      <c r="F1253" s="50"/>
      <c r="G1253" s="50"/>
      <c r="H1253" s="50"/>
      <c r="I1253" s="50"/>
      <c r="J1253" s="50"/>
      <c r="K1253" s="50"/>
      <c r="L1253" s="50"/>
      <c r="M1253" s="50"/>
    </row>
    <row r="1254" spans="1:13" x14ac:dyDescent="0.25">
      <c r="A1254" s="119"/>
      <c r="B1254" s="50"/>
      <c r="C1254" s="50"/>
      <c r="D1254" s="50"/>
      <c r="E1254" s="50"/>
      <c r="F1254" s="50"/>
      <c r="G1254" s="50"/>
      <c r="H1254" s="50"/>
      <c r="I1254" s="50"/>
      <c r="J1254" s="50"/>
      <c r="K1254" s="50"/>
      <c r="L1254" s="50"/>
      <c r="M1254" s="50"/>
    </row>
  </sheetData>
  <mergeCells count="3">
    <mergeCell ref="G15:H15"/>
    <mergeCell ref="G16:H16"/>
    <mergeCell ref="G17:H17"/>
  </mergeCells>
  <conditionalFormatting sqref="A21:A211">
    <cfRule type="expression" dxfId="4" priority="5">
      <formula>MATCH($A21,APP_LKP,0)</formula>
    </cfRule>
  </conditionalFormatting>
  <conditionalFormatting sqref="B21:B200">
    <cfRule type="expression" dxfId="3" priority="4">
      <formula>MATCH($B21,APP_LKP2,0)</formula>
    </cfRule>
  </conditionalFormatting>
  <conditionalFormatting sqref="J21:J200">
    <cfRule type="expression" dxfId="2" priority="1">
      <formula>$D21="Non-Credit"</formula>
    </cfRule>
    <cfRule type="expression" dxfId="1" priority="2">
      <formula>IF($B21&lt;&gt;"",ISERROR(MATCH($B21,APP_LKP2,0)))</formula>
    </cfRule>
    <cfRule type="expression" dxfId="0" priority="3">
      <formula>IF($A21&lt;&gt;"",ISERROR(MATCH($A21,APP_LKP,0)))</formula>
    </cfRule>
  </conditionalFormatting>
  <pageMargins left="0.7" right="0.7" top="0.75" bottom="0.75" header="0.3" footer="0.3"/>
  <pageSetup scale="53" fitToHeight="6" orientation="landscape" horizontalDpi="4294967293"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Allocation!$A$2:$A$60</xm:f>
          </x14:formula1>
          <xm:sqref>B15:B16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B564"/>
  <sheetViews>
    <sheetView workbookViewId="0">
      <selection activeCell="B3" sqref="B3"/>
    </sheetView>
  </sheetViews>
  <sheetFormatPr defaultColWidth="9.140625" defaultRowHeight="15.75" x14ac:dyDescent="0.25"/>
  <cols>
    <col min="1" max="1" width="33.5703125" style="51" customWidth="1"/>
    <col min="2" max="2" width="40.5703125" style="51" customWidth="1"/>
    <col min="3" max="3" width="19.140625" style="51" customWidth="1"/>
    <col min="4" max="16384" width="9.140625" style="51"/>
  </cols>
  <sheetData>
    <row r="1" spans="1:2" ht="24" customHeight="1" x14ac:dyDescent="0.25">
      <c r="A1" s="137" t="s">
        <v>230</v>
      </c>
      <c r="B1" s="138"/>
    </row>
    <row r="2" spans="1:2" x14ac:dyDescent="0.25">
      <c r="A2" s="52"/>
    </row>
    <row r="3" spans="1:2" x14ac:dyDescent="0.25">
      <c r="A3" s="53" t="s">
        <v>190</v>
      </c>
      <c r="B3" s="78">
        <f>'Part A - Program Chart'!B15</f>
        <v>0</v>
      </c>
    </row>
    <row r="4" spans="1:2" x14ac:dyDescent="0.25">
      <c r="A4" s="53" t="s">
        <v>226</v>
      </c>
      <c r="B4" s="78" t="str">
        <f>IFERROR(VLOOKUP(B3,Allocation!$A$2:$D$60,2,FALSE),"")</f>
        <v/>
      </c>
    </row>
    <row r="5" spans="1:2" x14ac:dyDescent="0.25">
      <c r="A5" s="53" t="s">
        <v>228</v>
      </c>
      <c r="B5" s="79" t="str">
        <f>IFERROR(VLOOKUP(B3,Allocation!$A$2:$D$60,3,FALSE),"")</f>
        <v/>
      </c>
    </row>
    <row r="6" spans="1:2" x14ac:dyDescent="0.25">
      <c r="A6" s="53" t="s">
        <v>227</v>
      </c>
      <c r="B6" s="79" t="str">
        <f>IFERROR(VLOOKUP(B3,Allocation!$A$2:$D$60,4,FALSE),"")</f>
        <v/>
      </c>
    </row>
    <row r="7" spans="1:2" x14ac:dyDescent="0.25">
      <c r="A7" s="52"/>
    </row>
    <row r="8" spans="1:2" s="54" customFormat="1" x14ac:dyDescent="0.25">
      <c r="A8" s="56" t="s">
        <v>224</v>
      </c>
      <c r="B8" s="56" t="s">
        <v>225</v>
      </c>
    </row>
    <row r="9" spans="1:2" s="54" customFormat="1" ht="16.5" thickBot="1" x14ac:dyDescent="0.3">
      <c r="A9" s="57"/>
      <c r="B9" s="58">
        <f>SUM(B10:B34)</f>
        <v>0</v>
      </c>
    </row>
    <row r="10" spans="1:2" s="55" customFormat="1" x14ac:dyDescent="0.25">
      <c r="A10" s="55" t="s">
        <v>229</v>
      </c>
      <c r="B10" s="55" t="s">
        <v>229</v>
      </c>
    </row>
    <row r="11" spans="1:2" s="55" customFormat="1" x14ac:dyDescent="0.25"/>
    <row r="12" spans="1:2" s="55" customFormat="1" x14ac:dyDescent="0.25"/>
    <row r="13" spans="1:2" s="55" customFormat="1" x14ac:dyDescent="0.25"/>
    <row r="14" spans="1:2" s="55" customFormat="1" x14ac:dyDescent="0.25"/>
    <row r="15" spans="1:2" s="55" customFormat="1" x14ac:dyDescent="0.25"/>
    <row r="16" spans="1:2" s="55" customFormat="1" x14ac:dyDescent="0.25"/>
    <row r="17" s="55" customFormat="1" x14ac:dyDescent="0.25"/>
    <row r="18" s="55" customFormat="1" x14ac:dyDescent="0.25"/>
    <row r="19" s="55" customFormat="1" x14ac:dyDescent="0.25"/>
    <row r="20" s="55" customFormat="1" x14ac:dyDescent="0.25"/>
    <row r="21" s="55" customFormat="1" x14ac:dyDescent="0.25"/>
    <row r="22" s="55" customFormat="1" x14ac:dyDescent="0.25"/>
    <row r="23" s="55" customFormat="1" x14ac:dyDescent="0.25"/>
    <row r="24" s="55" customFormat="1" x14ac:dyDescent="0.25"/>
    <row r="25" s="55" customFormat="1" x14ac:dyDescent="0.25"/>
    <row r="26" s="55" customFormat="1" x14ac:dyDescent="0.25"/>
    <row r="27" s="55" customFormat="1" x14ac:dyDescent="0.25"/>
    <row r="28" s="55" customFormat="1" x14ac:dyDescent="0.25"/>
    <row r="29" s="55" customFormat="1" x14ac:dyDescent="0.25"/>
    <row r="30" s="55" customFormat="1" x14ac:dyDescent="0.25"/>
    <row r="31" s="55" customFormat="1" x14ac:dyDescent="0.25"/>
    <row r="32" s="55" customFormat="1" x14ac:dyDescent="0.25"/>
    <row r="33" s="55" customFormat="1" x14ac:dyDescent="0.25"/>
    <row r="34" s="55" customFormat="1" x14ac:dyDescent="0.25"/>
    <row r="35" s="55" customFormat="1" x14ac:dyDescent="0.25"/>
    <row r="36" s="55" customFormat="1" x14ac:dyDescent="0.25"/>
    <row r="37" s="55" customFormat="1" x14ac:dyDescent="0.25"/>
    <row r="38" s="55" customFormat="1" x14ac:dyDescent="0.25"/>
    <row r="39" s="55" customFormat="1" x14ac:dyDescent="0.25"/>
    <row r="40" s="55" customFormat="1" x14ac:dyDescent="0.25"/>
    <row r="41" s="55" customFormat="1" x14ac:dyDescent="0.25"/>
    <row r="42" s="55" customFormat="1" x14ac:dyDescent="0.25"/>
    <row r="43" s="55" customFormat="1" x14ac:dyDescent="0.25"/>
    <row r="44" s="55" customFormat="1" x14ac:dyDescent="0.25"/>
    <row r="45" s="55" customFormat="1" x14ac:dyDescent="0.25"/>
    <row r="46" s="55" customFormat="1" x14ac:dyDescent="0.25"/>
    <row r="47" s="55" customFormat="1" x14ac:dyDescent="0.25"/>
    <row r="48" s="55" customFormat="1" x14ac:dyDescent="0.25"/>
    <row r="49" s="55" customFormat="1" x14ac:dyDescent="0.25"/>
    <row r="50" s="55" customFormat="1" x14ac:dyDescent="0.25"/>
    <row r="51" s="55" customFormat="1" x14ac:dyDescent="0.25"/>
    <row r="52" s="55" customFormat="1" x14ac:dyDescent="0.25"/>
    <row r="53" s="55" customFormat="1" x14ac:dyDescent="0.25"/>
    <row r="54" s="55" customFormat="1" x14ac:dyDescent="0.25"/>
    <row r="55" s="55" customFormat="1" x14ac:dyDescent="0.25"/>
    <row r="56" s="55" customFormat="1" x14ac:dyDescent="0.25"/>
    <row r="57" s="55" customFormat="1" x14ac:dyDescent="0.25"/>
    <row r="58" s="55" customFormat="1" x14ac:dyDescent="0.25"/>
    <row r="59" s="55" customFormat="1" x14ac:dyDescent="0.25"/>
    <row r="60" s="55" customFormat="1" x14ac:dyDescent="0.25"/>
    <row r="61" s="55" customFormat="1" x14ac:dyDescent="0.25"/>
    <row r="62" s="55" customFormat="1" x14ac:dyDescent="0.25"/>
    <row r="63" s="55" customFormat="1" x14ac:dyDescent="0.25"/>
    <row r="64" s="55" customFormat="1" x14ac:dyDescent="0.25"/>
    <row r="65" s="55" customFormat="1" x14ac:dyDescent="0.25"/>
    <row r="66" s="55" customFormat="1" x14ac:dyDescent="0.25"/>
    <row r="67" s="55" customFormat="1" x14ac:dyDescent="0.25"/>
    <row r="68" s="55" customFormat="1" x14ac:dyDescent="0.25"/>
    <row r="69" s="55" customFormat="1" x14ac:dyDescent="0.25"/>
    <row r="70" s="55" customFormat="1" x14ac:dyDescent="0.25"/>
    <row r="71" s="55" customFormat="1" x14ac:dyDescent="0.25"/>
    <row r="72" s="55" customFormat="1" x14ac:dyDescent="0.25"/>
    <row r="73" s="55" customFormat="1" x14ac:dyDescent="0.25"/>
    <row r="74" s="55" customFormat="1" x14ac:dyDescent="0.25"/>
    <row r="75" s="55" customFormat="1" x14ac:dyDescent="0.25"/>
    <row r="76" s="55" customFormat="1" x14ac:dyDescent="0.25"/>
    <row r="77" s="55" customFormat="1" x14ac:dyDescent="0.25"/>
    <row r="78" s="55" customFormat="1" x14ac:dyDescent="0.25"/>
    <row r="79" s="55" customFormat="1" x14ac:dyDescent="0.25"/>
    <row r="80" s="55" customFormat="1" x14ac:dyDescent="0.25"/>
    <row r="81" s="55" customFormat="1" x14ac:dyDescent="0.25"/>
    <row r="82" s="55" customFormat="1" x14ac:dyDescent="0.25"/>
    <row r="83" s="55" customFormat="1" x14ac:dyDescent="0.25"/>
    <row r="84" s="55" customFormat="1" x14ac:dyDescent="0.25"/>
    <row r="85" s="55" customFormat="1" x14ac:dyDescent="0.25"/>
    <row r="86" s="55" customFormat="1" x14ac:dyDescent="0.25"/>
    <row r="87" s="55" customFormat="1" x14ac:dyDescent="0.25"/>
    <row r="88" s="55" customFormat="1" x14ac:dyDescent="0.25"/>
    <row r="89" s="55" customFormat="1" x14ac:dyDescent="0.25"/>
    <row r="90" s="55" customFormat="1" x14ac:dyDescent="0.25"/>
    <row r="91" s="55" customFormat="1" x14ac:dyDescent="0.25"/>
    <row r="92" s="55" customFormat="1" x14ac:dyDescent="0.25"/>
    <row r="93" s="55" customFormat="1" x14ac:dyDescent="0.25"/>
    <row r="94" s="55" customFormat="1" x14ac:dyDescent="0.25"/>
    <row r="95" s="55" customFormat="1" x14ac:dyDescent="0.25"/>
    <row r="96"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row r="215" s="55" customFormat="1" x14ac:dyDescent="0.25"/>
    <row r="216" s="55" customFormat="1" x14ac:dyDescent="0.25"/>
    <row r="217" s="55" customFormat="1" x14ac:dyDescent="0.25"/>
    <row r="218" s="55" customFormat="1" x14ac:dyDescent="0.25"/>
    <row r="219" s="55" customFormat="1" x14ac:dyDescent="0.25"/>
    <row r="220" s="55" customFormat="1" x14ac:dyDescent="0.25"/>
    <row r="221" s="55" customFormat="1" x14ac:dyDescent="0.25"/>
    <row r="222" s="55" customFormat="1" x14ac:dyDescent="0.25"/>
    <row r="223" s="55" customFormat="1" x14ac:dyDescent="0.25"/>
    <row r="224" s="55" customFormat="1" x14ac:dyDescent="0.25"/>
    <row r="225" s="55" customFormat="1" x14ac:dyDescent="0.25"/>
    <row r="226" s="55" customFormat="1" x14ac:dyDescent="0.25"/>
    <row r="227" s="55" customFormat="1" x14ac:dyDescent="0.25"/>
    <row r="228" s="55" customFormat="1" x14ac:dyDescent="0.25"/>
    <row r="229" s="55" customFormat="1" x14ac:dyDescent="0.25"/>
    <row r="230" s="55" customFormat="1" x14ac:dyDescent="0.25"/>
    <row r="231" s="55" customFormat="1" x14ac:dyDescent="0.25"/>
    <row r="232" s="55" customFormat="1" x14ac:dyDescent="0.25"/>
    <row r="233" s="55" customFormat="1" x14ac:dyDescent="0.25"/>
    <row r="234" s="55" customFormat="1" x14ac:dyDescent="0.25"/>
    <row r="235" s="55" customFormat="1" x14ac:dyDescent="0.25"/>
    <row r="236" s="55" customFormat="1" x14ac:dyDescent="0.25"/>
    <row r="237" s="55" customFormat="1" x14ac:dyDescent="0.25"/>
    <row r="238" s="55" customFormat="1" x14ac:dyDescent="0.25"/>
    <row r="239" s="55" customFormat="1" x14ac:dyDescent="0.25"/>
    <row r="240" s="55" customFormat="1" x14ac:dyDescent="0.25"/>
    <row r="241" s="55" customFormat="1" x14ac:dyDescent="0.25"/>
    <row r="242" s="55" customFormat="1" x14ac:dyDescent="0.25"/>
    <row r="243" s="55" customFormat="1" x14ac:dyDescent="0.25"/>
    <row r="244" s="55" customFormat="1" x14ac:dyDescent="0.25"/>
    <row r="245" s="55" customFormat="1" x14ac:dyDescent="0.25"/>
    <row r="246" s="55" customFormat="1" x14ac:dyDescent="0.25"/>
    <row r="247" s="55" customFormat="1" x14ac:dyDescent="0.25"/>
    <row r="248" s="55" customFormat="1" x14ac:dyDescent="0.25"/>
    <row r="249" s="55" customFormat="1" x14ac:dyDescent="0.25"/>
    <row r="250" s="55" customFormat="1" x14ac:dyDescent="0.25"/>
    <row r="251" s="55" customFormat="1" x14ac:dyDescent="0.25"/>
    <row r="252" s="55" customFormat="1" x14ac:dyDescent="0.25"/>
    <row r="253" s="55" customFormat="1" x14ac:dyDescent="0.25"/>
    <row r="254" s="55" customFormat="1" x14ac:dyDescent="0.25"/>
    <row r="255" s="55" customFormat="1" x14ac:dyDescent="0.25"/>
    <row r="256" s="55" customFormat="1" x14ac:dyDescent="0.25"/>
    <row r="257" s="55" customFormat="1" x14ac:dyDescent="0.25"/>
    <row r="258" s="55" customFormat="1" x14ac:dyDescent="0.25"/>
    <row r="259" s="55" customFormat="1" x14ac:dyDescent="0.25"/>
    <row r="260" s="55" customFormat="1" x14ac:dyDescent="0.25"/>
    <row r="261" s="55" customFormat="1" x14ac:dyDescent="0.25"/>
    <row r="262" s="55" customFormat="1" x14ac:dyDescent="0.25"/>
    <row r="263" s="55" customFormat="1" x14ac:dyDescent="0.25"/>
    <row r="264" s="55" customFormat="1" x14ac:dyDescent="0.25"/>
    <row r="265" s="55" customFormat="1" x14ac:dyDescent="0.25"/>
    <row r="266" s="55" customFormat="1" x14ac:dyDescent="0.25"/>
    <row r="267" s="55" customFormat="1" x14ac:dyDescent="0.25"/>
    <row r="268" s="55" customFormat="1" x14ac:dyDescent="0.25"/>
    <row r="269" s="55" customFormat="1" x14ac:dyDescent="0.25"/>
    <row r="270" s="55" customFormat="1" x14ac:dyDescent="0.25"/>
    <row r="271" s="55" customFormat="1" x14ac:dyDescent="0.25"/>
    <row r="272" s="55" customFormat="1" x14ac:dyDescent="0.25"/>
    <row r="273" s="55" customFormat="1" x14ac:dyDescent="0.25"/>
    <row r="274" s="55" customFormat="1" x14ac:dyDescent="0.25"/>
    <row r="275" s="55" customFormat="1" x14ac:dyDescent="0.25"/>
    <row r="276" s="55" customFormat="1" x14ac:dyDescent="0.25"/>
    <row r="277" s="55" customFormat="1" x14ac:dyDescent="0.25"/>
    <row r="278" s="55" customFormat="1" x14ac:dyDescent="0.25"/>
    <row r="279" s="55" customFormat="1" x14ac:dyDescent="0.25"/>
    <row r="280" s="55" customFormat="1" x14ac:dyDescent="0.25"/>
    <row r="281" s="55" customFormat="1" x14ac:dyDescent="0.25"/>
    <row r="282" s="55" customFormat="1" x14ac:dyDescent="0.25"/>
    <row r="283" s="55" customFormat="1" x14ac:dyDescent="0.25"/>
    <row r="284" s="55" customFormat="1" x14ac:dyDescent="0.25"/>
    <row r="285" s="55" customFormat="1" x14ac:dyDescent="0.25"/>
    <row r="286" s="55" customFormat="1" x14ac:dyDescent="0.25"/>
    <row r="287" s="55" customFormat="1" x14ac:dyDescent="0.25"/>
    <row r="288" s="55" customFormat="1" x14ac:dyDescent="0.25"/>
    <row r="289" s="55" customFormat="1" x14ac:dyDescent="0.25"/>
    <row r="290" s="55" customFormat="1" x14ac:dyDescent="0.25"/>
    <row r="291" s="55" customFormat="1" x14ac:dyDescent="0.25"/>
    <row r="292" s="55" customFormat="1" x14ac:dyDescent="0.25"/>
    <row r="293" s="55" customFormat="1" x14ac:dyDescent="0.25"/>
    <row r="294" s="55" customFormat="1" x14ac:dyDescent="0.25"/>
    <row r="295" s="55" customFormat="1" x14ac:dyDescent="0.25"/>
    <row r="296" s="55" customFormat="1" x14ac:dyDescent="0.25"/>
    <row r="297" s="55" customFormat="1" x14ac:dyDescent="0.25"/>
    <row r="298" s="55" customFormat="1" x14ac:dyDescent="0.25"/>
    <row r="299" s="55" customFormat="1" x14ac:dyDescent="0.25"/>
    <row r="300" s="55" customFormat="1" x14ac:dyDescent="0.25"/>
    <row r="301" s="55" customFormat="1" x14ac:dyDescent="0.25"/>
    <row r="302" s="55" customFormat="1" x14ac:dyDescent="0.25"/>
    <row r="303" s="55" customFormat="1" x14ac:dyDescent="0.25"/>
    <row r="304" s="55" customFormat="1" x14ac:dyDescent="0.25"/>
    <row r="305" s="55" customFormat="1" x14ac:dyDescent="0.25"/>
    <row r="306" s="55" customFormat="1" x14ac:dyDescent="0.25"/>
    <row r="307" s="55" customFormat="1" x14ac:dyDescent="0.25"/>
    <row r="308" s="55" customFormat="1" x14ac:dyDescent="0.25"/>
    <row r="309" s="55" customFormat="1" x14ac:dyDescent="0.25"/>
    <row r="310" s="55" customFormat="1" x14ac:dyDescent="0.25"/>
    <row r="311" s="55" customFormat="1" x14ac:dyDescent="0.25"/>
    <row r="312" s="55" customFormat="1" x14ac:dyDescent="0.25"/>
    <row r="313" s="55" customFormat="1" x14ac:dyDescent="0.25"/>
    <row r="314" s="55" customFormat="1" x14ac:dyDescent="0.25"/>
    <row r="315" s="55" customFormat="1" x14ac:dyDescent="0.25"/>
    <row r="316" s="55" customFormat="1" x14ac:dyDescent="0.25"/>
    <row r="317" s="55" customFormat="1" x14ac:dyDescent="0.25"/>
    <row r="318" s="55" customFormat="1" x14ac:dyDescent="0.25"/>
    <row r="319" s="55" customFormat="1" x14ac:dyDescent="0.25"/>
    <row r="320" s="55" customFormat="1" x14ac:dyDescent="0.25"/>
    <row r="321" s="55" customFormat="1" x14ac:dyDescent="0.25"/>
    <row r="322" s="55" customFormat="1" x14ac:dyDescent="0.25"/>
    <row r="323" s="55" customFormat="1" x14ac:dyDescent="0.25"/>
    <row r="324" s="55" customFormat="1" x14ac:dyDescent="0.25"/>
    <row r="325" s="55" customFormat="1" x14ac:dyDescent="0.25"/>
    <row r="326" s="55" customFormat="1" x14ac:dyDescent="0.25"/>
    <row r="327" s="55" customFormat="1" x14ac:dyDescent="0.25"/>
    <row r="328" s="55" customFormat="1" x14ac:dyDescent="0.25"/>
    <row r="329" s="55" customFormat="1" x14ac:dyDescent="0.25"/>
    <row r="330" s="55" customFormat="1" x14ac:dyDescent="0.25"/>
    <row r="331" s="55" customFormat="1" x14ac:dyDescent="0.25"/>
    <row r="332" s="55" customFormat="1" x14ac:dyDescent="0.25"/>
    <row r="333" s="55" customFormat="1" x14ac:dyDescent="0.25"/>
    <row r="334" s="55" customFormat="1" x14ac:dyDescent="0.25"/>
    <row r="335" s="55" customFormat="1" x14ac:dyDescent="0.25"/>
    <row r="336" s="55" customFormat="1" x14ac:dyDescent="0.25"/>
    <row r="337" s="55" customFormat="1" x14ac:dyDescent="0.25"/>
    <row r="338" s="55" customFormat="1" x14ac:dyDescent="0.25"/>
    <row r="339" s="55" customFormat="1" x14ac:dyDescent="0.25"/>
    <row r="340" s="55" customFormat="1" x14ac:dyDescent="0.25"/>
    <row r="341" s="55" customFormat="1" x14ac:dyDescent="0.25"/>
    <row r="342" s="55" customFormat="1" x14ac:dyDescent="0.25"/>
    <row r="343" s="55" customFormat="1" x14ac:dyDescent="0.25"/>
    <row r="344" s="55" customFormat="1" x14ac:dyDescent="0.25"/>
    <row r="345" s="55" customFormat="1" x14ac:dyDescent="0.25"/>
    <row r="346" s="55" customFormat="1" x14ac:dyDescent="0.25"/>
    <row r="347" s="55" customFormat="1" x14ac:dyDescent="0.25"/>
    <row r="348" s="55" customFormat="1" x14ac:dyDescent="0.25"/>
    <row r="349" s="55" customFormat="1" x14ac:dyDescent="0.25"/>
    <row r="350" s="55" customFormat="1" x14ac:dyDescent="0.25"/>
    <row r="351" s="55" customFormat="1" x14ac:dyDescent="0.25"/>
    <row r="352" s="55" customFormat="1" x14ac:dyDescent="0.25"/>
    <row r="353" s="55" customFormat="1" x14ac:dyDescent="0.25"/>
    <row r="354" s="55" customFormat="1" x14ac:dyDescent="0.25"/>
    <row r="355" s="55" customFormat="1" x14ac:dyDescent="0.25"/>
    <row r="356" s="55" customFormat="1" x14ac:dyDescent="0.25"/>
    <row r="357" s="55" customFormat="1" x14ac:dyDescent="0.25"/>
    <row r="358" s="55" customFormat="1" x14ac:dyDescent="0.25"/>
    <row r="359" s="55" customFormat="1" x14ac:dyDescent="0.25"/>
    <row r="360" s="55" customFormat="1" x14ac:dyDescent="0.25"/>
    <row r="361" s="55" customFormat="1" x14ac:dyDescent="0.25"/>
    <row r="362" s="55" customFormat="1" x14ac:dyDescent="0.25"/>
    <row r="363" s="55" customFormat="1" x14ac:dyDescent="0.25"/>
    <row r="364" s="55" customFormat="1" x14ac:dyDescent="0.25"/>
    <row r="365" s="55" customFormat="1" x14ac:dyDescent="0.25"/>
    <row r="366" s="55" customFormat="1" x14ac:dyDescent="0.25"/>
    <row r="367" s="55" customFormat="1" x14ac:dyDescent="0.25"/>
    <row r="368" s="55" customFormat="1" x14ac:dyDescent="0.25"/>
    <row r="369" s="55" customFormat="1" x14ac:dyDescent="0.25"/>
    <row r="370" s="55" customFormat="1" x14ac:dyDescent="0.25"/>
    <row r="371" s="55" customFormat="1" x14ac:dyDescent="0.25"/>
    <row r="372" s="55" customFormat="1" x14ac:dyDescent="0.25"/>
    <row r="373" s="55" customFormat="1" x14ac:dyDescent="0.25"/>
    <row r="374" s="55" customFormat="1" x14ac:dyDescent="0.25"/>
    <row r="375" s="55" customFormat="1" x14ac:dyDescent="0.25"/>
    <row r="376" s="55" customFormat="1" x14ac:dyDescent="0.25"/>
    <row r="377" s="55" customFormat="1" x14ac:dyDescent="0.25"/>
    <row r="378" s="55" customFormat="1" x14ac:dyDescent="0.25"/>
    <row r="379" s="55" customFormat="1" x14ac:dyDescent="0.25"/>
    <row r="380" s="55" customFormat="1" x14ac:dyDescent="0.25"/>
    <row r="381" s="55" customFormat="1" x14ac:dyDescent="0.25"/>
    <row r="382" s="55" customFormat="1" x14ac:dyDescent="0.25"/>
    <row r="383" s="55" customFormat="1" x14ac:dyDescent="0.25"/>
    <row r="384" s="55" customFormat="1" x14ac:dyDescent="0.25"/>
    <row r="385" s="55" customFormat="1" x14ac:dyDescent="0.25"/>
    <row r="386" s="55" customFormat="1" x14ac:dyDescent="0.25"/>
    <row r="387" s="55" customFormat="1" x14ac:dyDescent="0.25"/>
    <row r="388" s="55" customFormat="1" x14ac:dyDescent="0.25"/>
    <row r="389" s="55" customFormat="1" x14ac:dyDescent="0.25"/>
    <row r="390" s="55" customFormat="1" x14ac:dyDescent="0.25"/>
    <row r="391" s="55" customFormat="1" x14ac:dyDescent="0.25"/>
    <row r="392" s="55" customFormat="1" x14ac:dyDescent="0.25"/>
    <row r="393" s="55" customFormat="1" x14ac:dyDescent="0.25"/>
    <row r="394" s="55" customFormat="1" x14ac:dyDescent="0.25"/>
    <row r="395" s="55" customFormat="1" x14ac:dyDescent="0.25"/>
    <row r="396" s="55" customFormat="1" x14ac:dyDescent="0.25"/>
    <row r="397" s="55" customFormat="1" x14ac:dyDescent="0.25"/>
    <row r="398" s="55" customFormat="1" x14ac:dyDescent="0.25"/>
    <row r="399" s="55" customFormat="1" x14ac:dyDescent="0.25"/>
    <row r="400" s="55" customFormat="1" x14ac:dyDescent="0.25"/>
    <row r="401" s="55" customFormat="1" x14ac:dyDescent="0.25"/>
    <row r="402" s="55" customFormat="1" x14ac:dyDescent="0.25"/>
    <row r="403" s="55" customFormat="1" x14ac:dyDescent="0.25"/>
    <row r="404" s="55" customFormat="1" x14ac:dyDescent="0.25"/>
    <row r="405" s="55" customFormat="1" x14ac:dyDescent="0.25"/>
    <row r="406" s="55" customFormat="1" x14ac:dyDescent="0.25"/>
    <row r="407" s="55" customFormat="1" x14ac:dyDescent="0.25"/>
    <row r="408" s="55" customFormat="1" x14ac:dyDescent="0.25"/>
    <row r="409" s="55" customFormat="1" x14ac:dyDescent="0.25"/>
    <row r="410" s="55" customFormat="1" x14ac:dyDescent="0.25"/>
    <row r="411" s="55" customFormat="1" x14ac:dyDescent="0.25"/>
    <row r="412" s="55" customFormat="1" x14ac:dyDescent="0.25"/>
    <row r="413" s="55" customFormat="1" x14ac:dyDescent="0.25"/>
    <row r="414" s="55" customFormat="1" x14ac:dyDescent="0.25"/>
    <row r="415" s="55" customFormat="1" x14ac:dyDescent="0.25"/>
    <row r="416" s="55" customFormat="1" x14ac:dyDescent="0.25"/>
    <row r="417" s="55" customFormat="1" x14ac:dyDescent="0.25"/>
    <row r="418" s="55" customFormat="1" x14ac:dyDescent="0.25"/>
    <row r="419" s="55" customFormat="1" x14ac:dyDescent="0.25"/>
    <row r="420" s="55" customFormat="1" x14ac:dyDescent="0.25"/>
    <row r="421" s="55" customFormat="1" x14ac:dyDescent="0.25"/>
    <row r="422" s="55" customFormat="1" x14ac:dyDescent="0.25"/>
    <row r="423" s="55" customFormat="1" x14ac:dyDescent="0.25"/>
    <row r="424" s="55" customFormat="1" x14ac:dyDescent="0.25"/>
    <row r="425" s="55" customFormat="1" x14ac:dyDescent="0.25"/>
    <row r="426" s="55" customFormat="1" x14ac:dyDescent="0.25"/>
    <row r="427" s="55" customFormat="1" x14ac:dyDescent="0.25"/>
    <row r="428" s="55" customFormat="1" x14ac:dyDescent="0.25"/>
    <row r="429" s="55" customFormat="1" x14ac:dyDescent="0.25"/>
    <row r="430" s="55" customFormat="1" x14ac:dyDescent="0.25"/>
    <row r="431" s="55" customFormat="1" x14ac:dyDescent="0.25"/>
    <row r="432" s="55" customFormat="1" x14ac:dyDescent="0.25"/>
    <row r="433" s="55" customFormat="1" x14ac:dyDescent="0.25"/>
    <row r="434" s="55" customFormat="1" x14ac:dyDescent="0.25"/>
    <row r="435" s="55" customFormat="1" x14ac:dyDescent="0.25"/>
    <row r="436" s="55" customFormat="1" x14ac:dyDescent="0.25"/>
    <row r="437" s="55" customFormat="1" x14ac:dyDescent="0.25"/>
    <row r="438" s="55" customFormat="1" x14ac:dyDescent="0.25"/>
    <row r="439" s="55" customFormat="1" x14ac:dyDescent="0.25"/>
    <row r="440" s="55" customFormat="1" x14ac:dyDescent="0.25"/>
    <row r="441" s="55" customFormat="1" x14ac:dyDescent="0.25"/>
    <row r="442" s="55" customFormat="1" x14ac:dyDescent="0.25"/>
    <row r="443" s="55" customFormat="1" x14ac:dyDescent="0.25"/>
    <row r="444" s="55" customFormat="1" x14ac:dyDescent="0.25"/>
    <row r="445" s="55" customFormat="1" x14ac:dyDescent="0.25"/>
    <row r="446" s="55" customFormat="1" x14ac:dyDescent="0.25"/>
    <row r="447" s="55" customFormat="1" x14ac:dyDescent="0.25"/>
    <row r="448" s="55" customFormat="1" x14ac:dyDescent="0.25"/>
    <row r="449" s="55" customFormat="1" x14ac:dyDescent="0.25"/>
    <row r="450" s="55" customFormat="1" x14ac:dyDescent="0.25"/>
    <row r="451" s="55" customFormat="1" x14ac:dyDescent="0.25"/>
    <row r="452" s="55" customFormat="1" x14ac:dyDescent="0.25"/>
    <row r="453" s="55" customFormat="1" x14ac:dyDescent="0.25"/>
    <row r="454" s="55" customFormat="1" x14ac:dyDescent="0.25"/>
    <row r="455" s="55" customFormat="1" x14ac:dyDescent="0.25"/>
    <row r="456" s="55" customFormat="1" x14ac:dyDescent="0.25"/>
    <row r="457" s="55" customFormat="1" x14ac:dyDescent="0.25"/>
    <row r="458" s="55" customFormat="1" x14ac:dyDescent="0.25"/>
    <row r="459" s="55" customFormat="1" x14ac:dyDescent="0.25"/>
    <row r="460" s="55" customFormat="1" x14ac:dyDescent="0.25"/>
    <row r="461" s="55" customFormat="1" x14ac:dyDescent="0.25"/>
    <row r="462" s="55" customFormat="1" x14ac:dyDescent="0.25"/>
    <row r="463" s="55" customFormat="1" x14ac:dyDescent="0.25"/>
    <row r="464" s="55" customFormat="1" x14ac:dyDescent="0.25"/>
    <row r="465" s="55" customFormat="1" x14ac:dyDescent="0.25"/>
    <row r="466" s="55" customFormat="1" x14ac:dyDescent="0.25"/>
    <row r="467" s="55" customFormat="1" x14ac:dyDescent="0.25"/>
    <row r="468" s="55" customFormat="1" x14ac:dyDescent="0.25"/>
    <row r="469" s="55" customFormat="1" x14ac:dyDescent="0.25"/>
    <row r="470" s="55" customFormat="1" x14ac:dyDescent="0.25"/>
    <row r="471" s="55" customFormat="1" x14ac:dyDescent="0.25"/>
    <row r="472" s="55" customFormat="1" x14ac:dyDescent="0.25"/>
    <row r="473" s="55" customFormat="1" x14ac:dyDescent="0.25"/>
    <row r="474" s="55" customFormat="1" x14ac:dyDescent="0.25"/>
    <row r="475" s="55" customFormat="1" x14ac:dyDescent="0.25"/>
    <row r="476" s="55" customFormat="1" x14ac:dyDescent="0.25"/>
    <row r="477" s="55" customFormat="1" x14ac:dyDescent="0.25"/>
    <row r="478" s="55" customFormat="1" x14ac:dyDescent="0.25"/>
    <row r="479" s="55" customFormat="1" x14ac:dyDescent="0.25"/>
    <row r="480" s="55" customFormat="1" x14ac:dyDescent="0.25"/>
    <row r="481" s="55" customFormat="1" x14ac:dyDescent="0.25"/>
    <row r="482" s="55" customFormat="1" x14ac:dyDescent="0.25"/>
    <row r="483" s="55" customFormat="1" x14ac:dyDescent="0.25"/>
    <row r="484" s="55" customFormat="1" x14ac:dyDescent="0.25"/>
    <row r="485" s="55" customFormat="1" x14ac:dyDescent="0.25"/>
    <row r="486" s="55" customFormat="1" x14ac:dyDescent="0.25"/>
    <row r="487" s="55" customFormat="1" x14ac:dyDescent="0.25"/>
    <row r="488" s="55" customFormat="1" x14ac:dyDescent="0.25"/>
    <row r="489" s="55" customFormat="1" x14ac:dyDescent="0.25"/>
    <row r="490" s="55" customFormat="1" x14ac:dyDescent="0.25"/>
    <row r="491" s="55" customFormat="1" x14ac:dyDescent="0.25"/>
    <row r="492" s="55" customFormat="1" x14ac:dyDescent="0.25"/>
    <row r="493" s="55" customFormat="1" x14ac:dyDescent="0.25"/>
    <row r="494" s="55" customFormat="1" x14ac:dyDescent="0.25"/>
    <row r="495" s="55" customFormat="1" x14ac:dyDescent="0.25"/>
    <row r="496" s="55" customFormat="1" x14ac:dyDescent="0.25"/>
    <row r="497" s="55" customFormat="1" x14ac:dyDescent="0.25"/>
    <row r="498" s="55" customFormat="1" x14ac:dyDescent="0.25"/>
    <row r="499" s="55" customFormat="1" x14ac:dyDescent="0.25"/>
    <row r="500" s="55" customFormat="1" x14ac:dyDescent="0.25"/>
    <row r="501" s="55" customFormat="1" x14ac:dyDescent="0.25"/>
    <row r="502" s="55" customFormat="1" x14ac:dyDescent="0.25"/>
    <row r="503" s="55" customFormat="1" x14ac:dyDescent="0.25"/>
    <row r="504" s="55" customFormat="1" x14ac:dyDescent="0.25"/>
    <row r="505" s="55" customFormat="1" x14ac:dyDescent="0.25"/>
    <row r="506" s="55" customFormat="1" x14ac:dyDescent="0.25"/>
    <row r="507" s="55" customFormat="1" x14ac:dyDescent="0.25"/>
    <row r="508" s="55" customFormat="1" x14ac:dyDescent="0.25"/>
    <row r="509" s="55" customFormat="1" x14ac:dyDescent="0.25"/>
    <row r="510" s="55" customFormat="1" x14ac:dyDescent="0.25"/>
    <row r="511" s="55" customFormat="1" x14ac:dyDescent="0.25"/>
    <row r="512" s="55" customFormat="1" x14ac:dyDescent="0.25"/>
    <row r="513" s="55" customFormat="1" x14ac:dyDescent="0.25"/>
    <row r="514" s="55" customFormat="1" x14ac:dyDescent="0.25"/>
    <row r="515" s="55" customFormat="1" x14ac:dyDescent="0.25"/>
    <row r="516" s="55" customFormat="1" x14ac:dyDescent="0.25"/>
    <row r="517" s="55" customFormat="1" x14ac:dyDescent="0.25"/>
    <row r="518" s="55" customFormat="1" x14ac:dyDescent="0.25"/>
    <row r="519" s="55" customFormat="1" x14ac:dyDescent="0.25"/>
    <row r="520" s="55" customFormat="1" x14ac:dyDescent="0.25"/>
    <row r="521" s="55" customFormat="1" x14ac:dyDescent="0.25"/>
    <row r="522" s="55" customFormat="1" x14ac:dyDescent="0.25"/>
    <row r="523" s="55" customFormat="1" x14ac:dyDescent="0.25"/>
    <row r="524" s="55" customFormat="1" x14ac:dyDescent="0.25"/>
    <row r="525" s="55" customFormat="1" x14ac:dyDescent="0.25"/>
    <row r="526" s="55" customFormat="1" x14ac:dyDescent="0.25"/>
    <row r="527" s="55" customFormat="1" x14ac:dyDescent="0.25"/>
    <row r="528" s="55" customFormat="1" x14ac:dyDescent="0.25"/>
    <row r="529" s="55" customFormat="1" x14ac:dyDescent="0.25"/>
    <row r="530" s="55" customFormat="1" x14ac:dyDescent="0.25"/>
    <row r="531" s="55" customFormat="1" x14ac:dyDescent="0.25"/>
    <row r="532" s="55" customFormat="1" x14ac:dyDescent="0.25"/>
    <row r="533" s="55" customFormat="1" x14ac:dyDescent="0.25"/>
    <row r="534" s="55" customFormat="1" x14ac:dyDescent="0.25"/>
    <row r="535" s="55" customFormat="1" x14ac:dyDescent="0.25"/>
    <row r="536" s="55" customFormat="1" x14ac:dyDescent="0.25"/>
    <row r="537" s="55" customFormat="1" x14ac:dyDescent="0.25"/>
    <row r="538" s="55" customFormat="1" x14ac:dyDescent="0.25"/>
    <row r="539" s="55" customFormat="1" x14ac:dyDescent="0.25"/>
    <row r="540" s="55" customFormat="1" x14ac:dyDescent="0.25"/>
    <row r="541" s="55" customFormat="1" x14ac:dyDescent="0.25"/>
    <row r="542" s="55" customFormat="1" x14ac:dyDescent="0.25"/>
    <row r="543" s="55" customFormat="1" x14ac:dyDescent="0.25"/>
    <row r="544" s="55" customFormat="1" x14ac:dyDescent="0.25"/>
    <row r="545" s="55" customFormat="1" x14ac:dyDescent="0.25"/>
    <row r="546" s="55" customFormat="1" x14ac:dyDescent="0.25"/>
    <row r="547" s="55" customFormat="1" x14ac:dyDescent="0.25"/>
    <row r="548" s="55" customFormat="1" x14ac:dyDescent="0.25"/>
    <row r="549" s="55" customFormat="1" x14ac:dyDescent="0.25"/>
    <row r="550" s="55" customFormat="1" x14ac:dyDescent="0.25"/>
    <row r="551" s="55" customFormat="1" x14ac:dyDescent="0.25"/>
    <row r="552" s="55" customFormat="1" x14ac:dyDescent="0.25"/>
    <row r="553" s="55" customFormat="1" x14ac:dyDescent="0.25"/>
    <row r="554" s="55" customFormat="1" x14ac:dyDescent="0.25"/>
    <row r="555" s="55" customFormat="1" x14ac:dyDescent="0.25"/>
    <row r="556" s="55" customFormat="1" x14ac:dyDescent="0.25"/>
    <row r="557" s="55" customFormat="1" x14ac:dyDescent="0.25"/>
    <row r="558" s="55" customFormat="1" x14ac:dyDescent="0.25"/>
    <row r="559" s="55" customFormat="1" x14ac:dyDescent="0.25"/>
    <row r="560" s="55" customFormat="1" x14ac:dyDescent="0.25"/>
    <row r="561" s="55" customFormat="1" x14ac:dyDescent="0.25"/>
    <row r="562" s="55" customFormat="1" x14ac:dyDescent="0.25"/>
    <row r="563" s="55" customFormat="1" x14ac:dyDescent="0.25"/>
    <row r="564" s="55" customFormat="1" x14ac:dyDescent="0.25"/>
  </sheetData>
  <mergeCells count="1">
    <mergeCell ref="A1:B1"/>
  </mergeCells>
  <pageMargins left="0.7" right="0.7" top="0.75" bottom="0.75" header="0.3" footer="0.3"/>
  <pageSetup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H1048268"/>
  <sheetViews>
    <sheetView zoomScale="110" zoomScaleNormal="110" workbookViewId="0">
      <selection activeCell="A6" sqref="A6"/>
    </sheetView>
  </sheetViews>
  <sheetFormatPr defaultColWidth="121.5703125" defaultRowHeight="15.75" x14ac:dyDescent="0.25"/>
  <cols>
    <col min="1" max="16384" width="121.5703125" style="35"/>
  </cols>
  <sheetData>
    <row r="1" spans="1:8" s="51" customFormat="1" ht="24" customHeight="1" x14ac:dyDescent="0.25">
      <c r="A1" s="61" t="s">
        <v>231</v>
      </c>
    </row>
    <row r="2" spans="1:8" s="51" customFormat="1" ht="24" customHeight="1" thickBot="1" x14ac:dyDescent="0.3">
      <c r="A2" s="80" t="s">
        <v>290</v>
      </c>
    </row>
    <row r="3" spans="1:8" ht="47.25" x14ac:dyDescent="0.25">
      <c r="A3" s="81" t="s">
        <v>289</v>
      </c>
      <c r="B3" s="36"/>
      <c r="C3" s="36"/>
      <c r="D3" s="36"/>
      <c r="E3" s="36"/>
      <c r="F3" s="36"/>
      <c r="G3" s="36"/>
      <c r="H3" s="36"/>
    </row>
    <row r="4" spans="1:8" ht="166.5" customHeight="1" x14ac:dyDescent="0.25">
      <c r="A4" s="139" t="s">
        <v>291</v>
      </c>
      <c r="B4" s="36"/>
      <c r="C4" s="36"/>
      <c r="D4" s="36"/>
      <c r="E4" s="36"/>
      <c r="F4" s="36"/>
      <c r="G4" s="36"/>
      <c r="H4" s="36"/>
    </row>
    <row r="5" spans="1:8" ht="166.5" customHeight="1" x14ac:dyDescent="0.25">
      <c r="A5" s="140"/>
      <c r="B5" s="36"/>
      <c r="C5" s="36"/>
      <c r="D5" s="36"/>
      <c r="E5" s="36"/>
      <c r="F5" s="36"/>
      <c r="G5" s="36"/>
      <c r="H5" s="36"/>
    </row>
    <row r="6" spans="1:8" ht="69" customHeight="1" x14ac:dyDescent="0.25">
      <c r="A6" s="82" t="s">
        <v>1684</v>
      </c>
      <c r="B6" s="36"/>
      <c r="C6" s="36"/>
      <c r="D6" s="36"/>
      <c r="E6" s="36"/>
      <c r="F6" s="36"/>
      <c r="G6" s="36"/>
      <c r="H6" s="36"/>
    </row>
    <row r="7" spans="1:8" ht="167.25" customHeight="1" x14ac:dyDescent="0.25">
      <c r="A7" s="139" t="s">
        <v>291</v>
      </c>
      <c r="B7" s="36"/>
      <c r="C7" s="36"/>
      <c r="D7" s="36"/>
      <c r="E7" s="36"/>
      <c r="F7" s="36"/>
      <c r="G7" s="36"/>
      <c r="H7" s="36"/>
    </row>
    <row r="8" spans="1:8" ht="167.25" customHeight="1" x14ac:dyDescent="0.25">
      <c r="A8" s="140"/>
      <c r="B8" s="36"/>
      <c r="C8" s="36"/>
      <c r="D8" s="36"/>
      <c r="E8" s="36"/>
      <c r="F8" s="36"/>
      <c r="G8" s="36"/>
      <c r="H8" s="36"/>
    </row>
    <row r="9" spans="1:8" ht="15.75" customHeight="1" thickBot="1" x14ac:dyDescent="0.3">
      <c r="A9" s="80" t="s">
        <v>293</v>
      </c>
    </row>
    <row r="10" spans="1:8" ht="47.25" x14ac:dyDescent="0.25">
      <c r="A10" s="81" t="s">
        <v>292</v>
      </c>
    </row>
    <row r="11" spans="1:8" ht="167.25" customHeight="1" x14ac:dyDescent="0.25">
      <c r="A11" s="139" t="s">
        <v>291</v>
      </c>
      <c r="B11" s="36"/>
      <c r="C11" s="36"/>
      <c r="D11" s="36"/>
      <c r="E11" s="36"/>
      <c r="F11" s="36"/>
      <c r="G11" s="36"/>
      <c r="H11" s="36"/>
    </row>
    <row r="12" spans="1:8" ht="167.25" customHeight="1" x14ac:dyDescent="0.25">
      <c r="A12" s="140"/>
      <c r="B12" s="36"/>
      <c r="C12" s="36"/>
      <c r="D12" s="36"/>
      <c r="E12" s="36"/>
      <c r="F12" s="36"/>
      <c r="G12" s="36"/>
      <c r="H12" s="36"/>
    </row>
    <row r="13" spans="1:8" ht="15.75" customHeight="1" x14ac:dyDescent="0.25">
      <c r="A13" s="36"/>
    </row>
    <row r="14" spans="1:8" ht="15.75" customHeight="1" x14ac:dyDescent="0.25">
      <c r="A14" s="36"/>
    </row>
    <row r="15" spans="1:8" ht="15.75" customHeight="1" x14ac:dyDescent="0.25">
      <c r="A15" s="36"/>
    </row>
    <row r="16" spans="1:8" ht="15.75" customHeight="1" x14ac:dyDescent="0.25">
      <c r="A16" s="36"/>
    </row>
    <row r="17" spans="1:1" ht="15.75" customHeight="1" x14ac:dyDescent="0.25">
      <c r="A17" s="36"/>
    </row>
    <row r="18" spans="1:1" ht="15.75" customHeight="1" x14ac:dyDescent="0.25">
      <c r="A18" s="36"/>
    </row>
    <row r="19" spans="1:1" ht="15.75" customHeight="1" x14ac:dyDescent="0.25">
      <c r="A19" s="36"/>
    </row>
    <row r="20" spans="1:1" ht="15.75" customHeight="1" x14ac:dyDescent="0.25">
      <c r="A20" s="36"/>
    </row>
    <row r="21" spans="1:1" ht="15.75" customHeight="1" x14ac:dyDescent="0.25">
      <c r="A21" s="36"/>
    </row>
    <row r="22" spans="1:1" ht="15.75" customHeight="1" x14ac:dyDescent="0.25">
      <c r="A22" s="36"/>
    </row>
    <row r="23" spans="1:1" ht="15.75" customHeight="1" x14ac:dyDescent="0.25">
      <c r="A23" s="36"/>
    </row>
    <row r="24" spans="1:1" ht="15.75" customHeight="1" x14ac:dyDescent="0.25">
      <c r="A24" s="36"/>
    </row>
    <row r="25" spans="1:1" ht="15.75" customHeight="1" x14ac:dyDescent="0.25">
      <c r="A25" s="36"/>
    </row>
    <row r="26" spans="1:1" ht="15.75" customHeight="1" x14ac:dyDescent="0.25">
      <c r="A26" s="36"/>
    </row>
    <row r="27" spans="1:1" ht="15.75" customHeight="1" x14ac:dyDescent="0.25">
      <c r="A27" s="36"/>
    </row>
    <row r="28" spans="1:1" ht="15.75" customHeight="1" x14ac:dyDescent="0.25">
      <c r="A28" s="36"/>
    </row>
    <row r="29" spans="1:1" ht="15.75" customHeight="1" x14ac:dyDescent="0.25">
      <c r="A29" s="36"/>
    </row>
    <row r="30" spans="1:1" ht="15.75" customHeight="1" x14ac:dyDescent="0.25">
      <c r="A30" s="36"/>
    </row>
    <row r="31" spans="1:1" ht="15.75" customHeight="1" x14ac:dyDescent="0.25">
      <c r="A31" s="36"/>
    </row>
    <row r="32" spans="1:1" ht="15.75" customHeight="1" x14ac:dyDescent="0.25">
      <c r="A32" s="36"/>
    </row>
    <row r="33" spans="1:1" ht="15.75" customHeight="1" x14ac:dyDescent="0.25">
      <c r="A33" s="36"/>
    </row>
    <row r="34" spans="1:1" ht="15.75" customHeight="1" x14ac:dyDescent="0.25">
      <c r="A34" s="36"/>
    </row>
    <row r="35" spans="1:1" ht="15.75" customHeight="1" x14ac:dyDescent="0.25">
      <c r="A35" s="36"/>
    </row>
    <row r="36" spans="1:1" ht="15.75" customHeight="1" x14ac:dyDescent="0.25">
      <c r="A36" s="36"/>
    </row>
    <row r="37" spans="1:1" ht="15.75" customHeight="1" x14ac:dyDescent="0.25">
      <c r="A37" s="36"/>
    </row>
    <row r="38" spans="1:1" ht="15.75" customHeight="1" x14ac:dyDescent="0.25">
      <c r="A38" s="36"/>
    </row>
    <row r="39" spans="1:1" ht="15.75" customHeight="1" x14ac:dyDescent="0.25">
      <c r="A39" s="36"/>
    </row>
    <row r="40" spans="1:1" ht="15.75" customHeight="1" x14ac:dyDescent="0.25">
      <c r="A40" s="36"/>
    </row>
    <row r="41" spans="1:1" ht="15.75" customHeight="1" x14ac:dyDescent="0.25">
      <c r="A41" s="36"/>
    </row>
    <row r="42" spans="1:1" ht="15.75" customHeight="1" x14ac:dyDescent="0.25">
      <c r="A42" s="36"/>
    </row>
    <row r="43" spans="1:1" ht="15.75" customHeight="1" x14ac:dyDescent="0.25">
      <c r="A43" s="36"/>
    </row>
    <row r="44" spans="1:1" ht="15.75" customHeight="1" x14ac:dyDescent="0.25">
      <c r="A44" s="36"/>
    </row>
    <row r="45" spans="1:1" ht="15.75" customHeight="1" x14ac:dyDescent="0.25">
      <c r="A45" s="36"/>
    </row>
    <row r="46" spans="1:1" ht="15.75" customHeight="1" x14ac:dyDescent="0.25">
      <c r="A46" s="36"/>
    </row>
    <row r="47" spans="1:1" ht="15.75" customHeight="1" x14ac:dyDescent="0.25">
      <c r="A47" s="36"/>
    </row>
    <row r="48" spans="1:1" ht="15.75" customHeight="1" x14ac:dyDescent="0.25">
      <c r="A48" s="36"/>
    </row>
    <row r="49" spans="1:1" ht="15.75" customHeight="1" x14ac:dyDescent="0.25">
      <c r="A49" s="36"/>
    </row>
    <row r="50" spans="1:1" ht="15.75" customHeight="1" x14ac:dyDescent="0.25">
      <c r="A50" s="36"/>
    </row>
    <row r="51" spans="1:1" ht="15.75" customHeight="1" x14ac:dyDescent="0.25">
      <c r="A51" s="36"/>
    </row>
    <row r="52" spans="1:1" ht="15.75" customHeight="1" x14ac:dyDescent="0.25">
      <c r="A52" s="36"/>
    </row>
    <row r="53" spans="1:1" ht="15.75" customHeight="1" x14ac:dyDescent="0.25">
      <c r="A53" s="36"/>
    </row>
    <row r="54" spans="1:1" ht="15.75" customHeight="1" x14ac:dyDescent="0.25">
      <c r="A54" s="36"/>
    </row>
    <row r="55" spans="1:1" ht="15.75" customHeight="1" x14ac:dyDescent="0.25">
      <c r="A55" s="36"/>
    </row>
    <row r="56" spans="1:1" ht="15.75" customHeight="1" x14ac:dyDescent="0.25">
      <c r="A56" s="36"/>
    </row>
    <row r="57" spans="1:1" ht="15.75" customHeight="1" x14ac:dyDescent="0.25">
      <c r="A57" s="36"/>
    </row>
    <row r="58" spans="1:1" ht="15.75" customHeight="1" x14ac:dyDescent="0.25">
      <c r="A58" s="36"/>
    </row>
    <row r="59" spans="1:1" ht="15.75" customHeight="1" x14ac:dyDescent="0.25">
      <c r="A59" s="36"/>
    </row>
    <row r="60" spans="1:1" ht="15.75" customHeight="1" x14ac:dyDescent="0.25">
      <c r="A60" s="36"/>
    </row>
    <row r="61" spans="1:1" ht="15.75" customHeight="1" x14ac:dyDescent="0.25">
      <c r="A61" s="36"/>
    </row>
    <row r="62" spans="1:1" ht="15.75" customHeight="1" x14ac:dyDescent="0.25">
      <c r="A62" s="36"/>
    </row>
    <row r="63" spans="1:1" ht="15.75" customHeight="1" x14ac:dyDescent="0.25">
      <c r="A63" s="36"/>
    </row>
    <row r="64" spans="1:1" ht="15.75" customHeight="1" x14ac:dyDescent="0.25">
      <c r="A64" s="36"/>
    </row>
    <row r="65" spans="1:1" ht="15.75" customHeight="1" x14ac:dyDescent="0.25">
      <c r="A65" s="36"/>
    </row>
    <row r="66" spans="1:1" ht="15.75" customHeight="1" x14ac:dyDescent="0.25">
      <c r="A66" s="36"/>
    </row>
    <row r="67" spans="1:1" ht="15.75" customHeight="1" x14ac:dyDescent="0.25">
      <c r="A67" s="36"/>
    </row>
    <row r="68" spans="1:1" ht="15.75" customHeight="1" x14ac:dyDescent="0.25">
      <c r="A68" s="36"/>
    </row>
    <row r="69" spans="1:1" ht="15.75" customHeight="1" x14ac:dyDescent="0.25">
      <c r="A69" s="36"/>
    </row>
    <row r="70" spans="1:1" ht="15.75" customHeight="1" x14ac:dyDescent="0.25">
      <c r="A70" s="36"/>
    </row>
    <row r="71" spans="1:1" ht="15.75" customHeight="1" x14ac:dyDescent="0.25">
      <c r="A71" s="36"/>
    </row>
    <row r="72" spans="1:1" ht="15.75" customHeight="1" x14ac:dyDescent="0.25">
      <c r="A72" s="36"/>
    </row>
    <row r="73" spans="1:1" ht="15.75" customHeight="1" x14ac:dyDescent="0.25">
      <c r="A73" s="36"/>
    </row>
    <row r="74" spans="1:1" ht="15.75" customHeight="1" x14ac:dyDescent="0.25">
      <c r="A74" s="36"/>
    </row>
    <row r="75" spans="1:1" ht="15.75" customHeight="1" x14ac:dyDescent="0.25">
      <c r="A75" s="36"/>
    </row>
    <row r="76" spans="1:1" ht="15.75" customHeight="1" x14ac:dyDescent="0.25">
      <c r="A76" s="36"/>
    </row>
    <row r="77" spans="1:1" ht="15.75" customHeight="1" x14ac:dyDescent="0.25">
      <c r="A77" s="36"/>
    </row>
    <row r="78" spans="1:1" ht="15.75" customHeight="1" x14ac:dyDescent="0.25">
      <c r="A78" s="36"/>
    </row>
    <row r="79" spans="1:1" ht="15.75" customHeight="1" x14ac:dyDescent="0.25">
      <c r="A79" s="36"/>
    </row>
    <row r="80" spans="1:1" ht="15.75" customHeight="1" x14ac:dyDescent="0.25">
      <c r="A80" s="36"/>
    </row>
    <row r="81" spans="1:1" ht="15.75" customHeight="1" x14ac:dyDescent="0.25">
      <c r="A81" s="36"/>
    </row>
    <row r="82" spans="1:1" ht="15.75" customHeight="1" x14ac:dyDescent="0.25">
      <c r="A82" s="36"/>
    </row>
    <row r="83" spans="1:1" ht="15.75" customHeight="1" x14ac:dyDescent="0.25">
      <c r="A83" s="36"/>
    </row>
    <row r="84" spans="1:1" ht="15.75" customHeight="1" x14ac:dyDescent="0.25">
      <c r="A84" s="36"/>
    </row>
    <row r="85" spans="1:1" ht="15.75" customHeight="1" x14ac:dyDescent="0.25">
      <c r="A85" s="36"/>
    </row>
    <row r="86" spans="1:1" ht="15.75" customHeight="1" x14ac:dyDescent="0.25">
      <c r="A86" s="36"/>
    </row>
    <row r="87" spans="1:1" ht="15.75" customHeight="1" x14ac:dyDescent="0.25">
      <c r="A87" s="36"/>
    </row>
    <row r="88" spans="1:1" ht="15.75" customHeight="1" x14ac:dyDescent="0.25">
      <c r="A88" s="36"/>
    </row>
    <row r="89" spans="1:1" ht="15.75" customHeight="1" x14ac:dyDescent="0.25">
      <c r="A89" s="36"/>
    </row>
    <row r="90" spans="1:1" ht="15.75" customHeight="1" x14ac:dyDescent="0.25">
      <c r="A90" s="36"/>
    </row>
    <row r="91" spans="1:1" ht="15.75" customHeight="1" x14ac:dyDescent="0.25">
      <c r="A91" s="36"/>
    </row>
    <row r="92" spans="1:1" ht="15.75" customHeight="1" x14ac:dyDescent="0.25">
      <c r="A92" s="36"/>
    </row>
    <row r="93" spans="1:1" ht="15.75" customHeight="1" x14ac:dyDescent="0.25">
      <c r="A93" s="36"/>
    </row>
    <row r="94" spans="1:1" ht="15.75" customHeight="1" x14ac:dyDescent="0.25">
      <c r="A94" s="36"/>
    </row>
    <row r="95" spans="1:1" ht="15.75" customHeight="1" x14ac:dyDescent="0.25">
      <c r="A95" s="36"/>
    </row>
    <row r="96" spans="1:1" ht="15.75" customHeight="1" x14ac:dyDescent="0.25">
      <c r="A96" s="36"/>
    </row>
    <row r="97" spans="1:1" ht="15.75" customHeight="1" x14ac:dyDescent="0.25">
      <c r="A97" s="36"/>
    </row>
    <row r="98" spans="1:1" ht="15.75" customHeight="1" x14ac:dyDescent="0.25">
      <c r="A98" s="36"/>
    </row>
    <row r="99" spans="1:1" ht="15.75" customHeight="1" x14ac:dyDescent="0.25">
      <c r="A99" s="36"/>
    </row>
    <row r="100" spans="1:1" ht="15.75" customHeight="1" x14ac:dyDescent="0.25">
      <c r="A100" s="36"/>
    </row>
    <row r="101" spans="1:1" ht="15.75" customHeight="1" x14ac:dyDescent="0.25">
      <c r="A101" s="36"/>
    </row>
    <row r="102" spans="1:1" ht="15.75" customHeight="1" x14ac:dyDescent="0.25">
      <c r="A102" s="36"/>
    </row>
    <row r="103" spans="1:1" ht="15.75" customHeight="1" x14ac:dyDescent="0.25">
      <c r="A103" s="36"/>
    </row>
    <row r="104" spans="1:1" ht="15.75" customHeight="1" x14ac:dyDescent="0.25">
      <c r="A104" s="36"/>
    </row>
    <row r="105" spans="1:1" ht="15.75" customHeight="1" x14ac:dyDescent="0.25">
      <c r="A105" s="36"/>
    </row>
    <row r="106" spans="1:1" ht="15.75" customHeight="1" x14ac:dyDescent="0.25">
      <c r="A106" s="36"/>
    </row>
    <row r="107" spans="1:1" ht="15.75" customHeight="1" x14ac:dyDescent="0.25">
      <c r="A107" s="36"/>
    </row>
    <row r="108" spans="1:1" ht="15.75" customHeight="1" x14ac:dyDescent="0.25">
      <c r="A108" s="36"/>
    </row>
    <row r="109" spans="1:1" ht="15.75" customHeight="1" x14ac:dyDescent="0.25">
      <c r="A109" s="36"/>
    </row>
    <row r="110" spans="1:1" ht="15.75" customHeight="1" x14ac:dyDescent="0.25">
      <c r="A110" s="36"/>
    </row>
    <row r="111" spans="1:1" ht="15.75" customHeight="1" x14ac:dyDescent="0.25">
      <c r="A111" s="36"/>
    </row>
    <row r="112" spans="1:1" ht="15.75" customHeight="1" x14ac:dyDescent="0.25">
      <c r="A112" s="36"/>
    </row>
    <row r="113" spans="1:1" ht="15.75" customHeight="1" x14ac:dyDescent="0.25">
      <c r="A113" s="36"/>
    </row>
    <row r="114" spans="1:1" ht="15.75" customHeight="1" x14ac:dyDescent="0.25">
      <c r="A114" s="36"/>
    </row>
    <row r="115" spans="1:1" ht="15.75" customHeight="1" x14ac:dyDescent="0.25">
      <c r="A115" s="36"/>
    </row>
    <row r="116" spans="1:1" ht="15.75" customHeight="1" x14ac:dyDescent="0.25">
      <c r="A116" s="36"/>
    </row>
    <row r="117" spans="1:1" ht="15.75" customHeight="1" x14ac:dyDescent="0.25">
      <c r="A117" s="36"/>
    </row>
    <row r="118" spans="1:1" ht="15.75" customHeight="1" x14ac:dyDescent="0.25">
      <c r="A118" s="36"/>
    </row>
    <row r="119" spans="1:1" ht="15.75" customHeight="1" x14ac:dyDescent="0.25">
      <c r="A119" s="36"/>
    </row>
    <row r="120" spans="1:1" ht="15.75" customHeight="1" x14ac:dyDescent="0.25">
      <c r="A120" s="36"/>
    </row>
    <row r="121" spans="1:1" ht="15.75" customHeight="1" x14ac:dyDescent="0.25">
      <c r="A121" s="36"/>
    </row>
    <row r="122" spans="1:1" ht="15.75" customHeight="1" x14ac:dyDescent="0.25">
      <c r="A122" s="36"/>
    </row>
    <row r="123" spans="1:1" ht="15.75" customHeight="1" x14ac:dyDescent="0.25">
      <c r="A123" s="36"/>
    </row>
    <row r="124" spans="1:1" ht="15.75" customHeight="1" x14ac:dyDescent="0.25">
      <c r="A124" s="36"/>
    </row>
    <row r="125" spans="1:1" ht="15.75" customHeight="1" x14ac:dyDescent="0.25">
      <c r="A125" s="36"/>
    </row>
    <row r="126" spans="1:1" ht="15.75" customHeight="1" x14ac:dyDescent="0.25">
      <c r="A126" s="36"/>
    </row>
    <row r="127" spans="1:1" ht="15.75" customHeight="1" x14ac:dyDescent="0.25">
      <c r="A127" s="36"/>
    </row>
    <row r="128" spans="1:1" ht="15.75" customHeight="1" x14ac:dyDescent="0.25">
      <c r="A128" s="36"/>
    </row>
    <row r="129" spans="1:1" ht="15.75" customHeight="1" x14ac:dyDescent="0.25">
      <c r="A129" s="36"/>
    </row>
    <row r="130" spans="1:1" ht="15.75" customHeight="1" x14ac:dyDescent="0.25">
      <c r="A130" s="36"/>
    </row>
    <row r="131" spans="1:1" ht="15.75" customHeight="1" x14ac:dyDescent="0.25">
      <c r="A131" s="36"/>
    </row>
    <row r="132" spans="1:1" ht="15.75" customHeight="1" x14ac:dyDescent="0.25">
      <c r="A132" s="36"/>
    </row>
    <row r="133" spans="1:1" ht="15.75" customHeight="1" x14ac:dyDescent="0.25">
      <c r="A133" s="36"/>
    </row>
    <row r="134" spans="1:1" ht="15.75" customHeight="1" x14ac:dyDescent="0.25">
      <c r="A134" s="36"/>
    </row>
    <row r="135" spans="1:1" ht="15.75" customHeight="1" x14ac:dyDescent="0.25">
      <c r="A135" s="36"/>
    </row>
    <row r="136" spans="1:1" ht="15.75" customHeight="1" x14ac:dyDescent="0.25">
      <c r="A136" s="36"/>
    </row>
    <row r="137" spans="1:1" ht="15.75" customHeight="1" x14ac:dyDescent="0.25">
      <c r="A137" s="36"/>
    </row>
    <row r="138" spans="1:1" ht="15.75" customHeight="1" x14ac:dyDescent="0.25">
      <c r="A138" s="36"/>
    </row>
    <row r="139" spans="1:1" ht="15.75" customHeight="1" x14ac:dyDescent="0.25">
      <c r="A139" s="36"/>
    </row>
    <row r="140" spans="1:1" ht="15.75" customHeight="1" x14ac:dyDescent="0.25">
      <c r="A140" s="36"/>
    </row>
    <row r="141" spans="1:1" ht="15.75" customHeight="1" x14ac:dyDescent="0.25">
      <c r="A141" s="36"/>
    </row>
    <row r="142" spans="1:1" ht="15.75" customHeight="1" x14ac:dyDescent="0.25">
      <c r="A142" s="36"/>
    </row>
    <row r="143" spans="1:1" ht="15.75" customHeight="1" x14ac:dyDescent="0.25">
      <c r="A143" s="36"/>
    </row>
    <row r="144" spans="1:1" ht="15.75" customHeight="1" x14ac:dyDescent="0.25">
      <c r="A144" s="36"/>
    </row>
    <row r="145" spans="1:1" ht="15.75" customHeight="1" x14ac:dyDescent="0.25">
      <c r="A145" s="36"/>
    </row>
    <row r="146" spans="1:1" ht="15.75" customHeight="1" x14ac:dyDescent="0.25">
      <c r="A146" s="36"/>
    </row>
    <row r="147" spans="1:1" ht="15.75" customHeight="1" x14ac:dyDescent="0.25">
      <c r="A147" s="36"/>
    </row>
    <row r="148" spans="1:1" ht="15.75" customHeight="1" x14ac:dyDescent="0.25">
      <c r="A148" s="36"/>
    </row>
    <row r="149" spans="1:1" ht="15.75" customHeight="1" x14ac:dyDescent="0.25">
      <c r="A149" s="36"/>
    </row>
    <row r="150" spans="1:1" ht="15.75" customHeight="1" x14ac:dyDescent="0.25">
      <c r="A150" s="36"/>
    </row>
    <row r="151" spans="1:1" ht="15.75" customHeight="1" x14ac:dyDescent="0.25">
      <c r="A151" s="36"/>
    </row>
    <row r="152" spans="1:1" ht="15.75" customHeight="1" x14ac:dyDescent="0.25">
      <c r="A152" s="36"/>
    </row>
    <row r="153" spans="1:1" ht="15.75" customHeight="1" x14ac:dyDescent="0.25">
      <c r="A153" s="36"/>
    </row>
    <row r="154" spans="1:1" ht="15.75" customHeight="1" x14ac:dyDescent="0.25">
      <c r="A154" s="36"/>
    </row>
    <row r="155" spans="1:1" ht="15.75" customHeight="1" x14ac:dyDescent="0.25">
      <c r="A155" s="36"/>
    </row>
    <row r="156" spans="1:1" ht="15.75" customHeight="1" x14ac:dyDescent="0.25">
      <c r="A156" s="36"/>
    </row>
    <row r="157" spans="1:1" ht="15.75" customHeight="1" x14ac:dyDescent="0.25">
      <c r="A157" s="36"/>
    </row>
    <row r="158" spans="1:1" ht="15.75" customHeight="1" x14ac:dyDescent="0.25">
      <c r="A158" s="36"/>
    </row>
    <row r="159" spans="1:1" ht="15.75" customHeight="1" x14ac:dyDescent="0.25">
      <c r="A159" s="36"/>
    </row>
    <row r="160" spans="1:1" ht="15.75" customHeight="1" x14ac:dyDescent="0.25">
      <c r="A160" s="36"/>
    </row>
    <row r="161" spans="1:1" ht="15.75" customHeight="1" x14ac:dyDescent="0.25">
      <c r="A161" s="36"/>
    </row>
    <row r="162" spans="1:1" ht="15.75" customHeight="1" x14ac:dyDescent="0.25">
      <c r="A162" s="36"/>
    </row>
    <row r="163" spans="1:1" ht="15.75" customHeight="1" x14ac:dyDescent="0.25">
      <c r="A163" s="36"/>
    </row>
    <row r="164" spans="1:1" ht="15.75" customHeight="1" x14ac:dyDescent="0.25">
      <c r="A164" s="36"/>
    </row>
    <row r="165" spans="1:1" ht="15.75" customHeight="1" x14ac:dyDescent="0.25">
      <c r="A165" s="36"/>
    </row>
    <row r="166" spans="1:1" ht="15.75" customHeight="1" x14ac:dyDescent="0.25">
      <c r="A166" s="36"/>
    </row>
    <row r="167" spans="1:1" ht="15.75" customHeight="1" x14ac:dyDescent="0.25">
      <c r="A167" s="36"/>
    </row>
    <row r="168" spans="1:1" ht="15.75" customHeight="1" x14ac:dyDescent="0.25">
      <c r="A168" s="36"/>
    </row>
    <row r="169" spans="1:1" ht="15.75" customHeight="1" x14ac:dyDescent="0.25">
      <c r="A169" s="36"/>
    </row>
    <row r="170" spans="1:1" ht="15.75" customHeight="1" x14ac:dyDescent="0.25">
      <c r="A170" s="36"/>
    </row>
    <row r="171" spans="1:1" ht="15.75" customHeight="1" x14ac:dyDescent="0.25">
      <c r="A171" s="36"/>
    </row>
    <row r="172" spans="1:1" ht="15.75" customHeight="1" x14ac:dyDescent="0.25">
      <c r="A172" s="36"/>
    </row>
    <row r="173" spans="1:1" ht="15.75" customHeight="1" x14ac:dyDescent="0.25">
      <c r="A173" s="36"/>
    </row>
    <row r="174" spans="1:1" ht="15.75" customHeight="1" x14ac:dyDescent="0.25">
      <c r="A174" s="36"/>
    </row>
    <row r="175" spans="1:1" ht="15.75" customHeight="1" x14ac:dyDescent="0.25">
      <c r="A175" s="36"/>
    </row>
    <row r="176" spans="1:1" ht="15.75" customHeight="1" x14ac:dyDescent="0.25">
      <c r="A176" s="36"/>
    </row>
    <row r="177" spans="1:1" ht="15.75" customHeight="1" x14ac:dyDescent="0.25">
      <c r="A177" s="36"/>
    </row>
    <row r="178" spans="1:1" ht="15.75" customHeight="1" x14ac:dyDescent="0.25">
      <c r="A178" s="36"/>
    </row>
    <row r="179" spans="1:1" ht="15.75" customHeight="1" x14ac:dyDescent="0.25">
      <c r="A179" s="36"/>
    </row>
    <row r="180" spans="1:1" ht="15.75" customHeight="1" x14ac:dyDescent="0.25">
      <c r="A180" s="36"/>
    </row>
    <row r="181" spans="1:1" ht="15.75" customHeight="1" x14ac:dyDescent="0.25">
      <c r="A181" s="36"/>
    </row>
    <row r="182" spans="1:1" ht="15.75" customHeight="1" x14ac:dyDescent="0.25">
      <c r="A182" s="36"/>
    </row>
    <row r="183" spans="1:1" ht="15.75" customHeight="1" x14ac:dyDescent="0.25">
      <c r="A183" s="36"/>
    </row>
    <row r="184" spans="1:1" ht="15.75" customHeight="1" x14ac:dyDescent="0.25">
      <c r="A184" s="36"/>
    </row>
    <row r="185" spans="1:1" ht="15.75" customHeight="1" x14ac:dyDescent="0.25">
      <c r="A185" s="36"/>
    </row>
    <row r="186" spans="1:1" ht="15.75" customHeight="1" x14ac:dyDescent="0.25">
      <c r="A186" s="36"/>
    </row>
    <row r="187" spans="1:1" ht="15.75" customHeight="1" x14ac:dyDescent="0.25">
      <c r="A187" s="36"/>
    </row>
    <row r="188" spans="1:1" ht="15.75" customHeight="1" x14ac:dyDescent="0.25">
      <c r="A188" s="36"/>
    </row>
    <row r="189" spans="1:1" ht="15.75" customHeight="1" x14ac:dyDescent="0.25">
      <c r="A189" s="36"/>
    </row>
    <row r="190" spans="1:1" ht="15.75" customHeight="1" x14ac:dyDescent="0.25">
      <c r="A190" s="36"/>
    </row>
    <row r="191" spans="1:1" ht="15.75" customHeight="1" x14ac:dyDescent="0.25">
      <c r="A191" s="36"/>
    </row>
    <row r="192" spans="1:1" ht="15.75" customHeight="1" x14ac:dyDescent="0.25">
      <c r="A192" s="36"/>
    </row>
    <row r="193" spans="1:1" ht="15.75" customHeight="1" x14ac:dyDescent="0.25">
      <c r="A193" s="36"/>
    </row>
    <row r="194" spans="1:1" ht="15.75" customHeight="1" x14ac:dyDescent="0.25">
      <c r="A194" s="36"/>
    </row>
    <row r="195" spans="1:1" ht="15.75" customHeight="1" x14ac:dyDescent="0.25">
      <c r="A195" s="36"/>
    </row>
    <row r="196" spans="1:1" ht="15.75" customHeight="1" x14ac:dyDescent="0.25">
      <c r="A196" s="36"/>
    </row>
    <row r="197" spans="1:1" ht="15.75" customHeight="1" x14ac:dyDescent="0.25">
      <c r="A197" s="36"/>
    </row>
    <row r="198" spans="1:1" ht="15.75" customHeight="1" x14ac:dyDescent="0.25">
      <c r="A198" s="36"/>
    </row>
    <row r="199" spans="1:1" ht="15.75" customHeight="1" x14ac:dyDescent="0.25">
      <c r="A199" s="36"/>
    </row>
    <row r="200" spans="1:1" ht="15.75" customHeight="1" x14ac:dyDescent="0.25">
      <c r="A200" s="36"/>
    </row>
    <row r="201" spans="1:1" ht="15.75" customHeight="1" x14ac:dyDescent="0.25">
      <c r="A201" s="36"/>
    </row>
    <row r="202" spans="1:1" ht="15.75" customHeight="1" x14ac:dyDescent="0.25">
      <c r="A202" s="36"/>
    </row>
    <row r="203" spans="1:1" ht="15.75" customHeight="1" x14ac:dyDescent="0.25">
      <c r="A203" s="36"/>
    </row>
    <row r="204" spans="1:1" ht="15.75" customHeight="1" x14ac:dyDescent="0.25">
      <c r="A204" s="36"/>
    </row>
    <row r="205" spans="1:1" ht="15.75" customHeight="1" x14ac:dyDescent="0.25">
      <c r="A205" s="36"/>
    </row>
    <row r="206" spans="1:1" ht="15.75" customHeight="1" x14ac:dyDescent="0.25">
      <c r="A206" s="36"/>
    </row>
    <row r="207" spans="1:1" ht="15.75" customHeight="1" x14ac:dyDescent="0.25">
      <c r="A207" s="36"/>
    </row>
    <row r="208" spans="1:1" ht="15.75" customHeight="1" x14ac:dyDescent="0.25">
      <c r="A208" s="36"/>
    </row>
    <row r="209" spans="1:1" ht="15.75" customHeight="1" x14ac:dyDescent="0.25">
      <c r="A209" s="36"/>
    </row>
    <row r="210" spans="1:1" ht="15.75" customHeight="1" x14ac:dyDescent="0.25">
      <c r="A210" s="36"/>
    </row>
    <row r="211" spans="1:1" ht="15.75" customHeight="1" x14ac:dyDescent="0.25">
      <c r="A211" s="36"/>
    </row>
    <row r="212" spans="1:1" ht="15.75" customHeight="1" x14ac:dyDescent="0.25">
      <c r="A212" s="36"/>
    </row>
    <row r="213" spans="1:1" ht="15.75" customHeight="1" x14ac:dyDescent="0.25">
      <c r="A213" s="36"/>
    </row>
    <row r="214" spans="1:1" ht="15.75" customHeight="1" x14ac:dyDescent="0.25">
      <c r="A214" s="36"/>
    </row>
    <row r="215" spans="1:1" ht="15.75" customHeight="1" x14ac:dyDescent="0.25">
      <c r="A215" s="36"/>
    </row>
    <row r="216" spans="1:1" ht="15.75" customHeight="1" x14ac:dyDescent="0.25">
      <c r="A216" s="36"/>
    </row>
    <row r="217" spans="1:1" ht="15.75" customHeight="1" x14ac:dyDescent="0.25">
      <c r="A217" s="36"/>
    </row>
    <row r="218" spans="1:1" ht="15.75" customHeight="1" x14ac:dyDescent="0.25">
      <c r="A218" s="36"/>
    </row>
    <row r="219" spans="1:1" ht="15.75" customHeight="1" x14ac:dyDescent="0.25">
      <c r="A219" s="36"/>
    </row>
    <row r="220" spans="1:1" ht="15.75" customHeight="1" x14ac:dyDescent="0.25">
      <c r="A220" s="36"/>
    </row>
    <row r="221" spans="1:1" ht="15.75" customHeight="1" x14ac:dyDescent="0.25">
      <c r="A221" s="36"/>
    </row>
    <row r="222" spans="1:1" ht="15.75" customHeight="1" x14ac:dyDescent="0.25">
      <c r="A222" s="36"/>
    </row>
    <row r="223" spans="1:1" ht="15.75" customHeight="1" x14ac:dyDescent="0.25">
      <c r="A223" s="36"/>
    </row>
    <row r="224" spans="1:1" ht="15.75" customHeight="1" x14ac:dyDescent="0.25">
      <c r="A224" s="36"/>
    </row>
    <row r="225" spans="1:1" ht="15.75" customHeight="1" x14ac:dyDescent="0.25">
      <c r="A225" s="36"/>
    </row>
    <row r="226" spans="1:1" ht="15.75" customHeight="1" x14ac:dyDescent="0.25">
      <c r="A226" s="36"/>
    </row>
    <row r="227" spans="1:1" ht="15.75" customHeight="1" x14ac:dyDescent="0.25">
      <c r="A227" s="36"/>
    </row>
    <row r="228" spans="1:1" ht="15.75" customHeight="1" x14ac:dyDescent="0.25">
      <c r="A228" s="36"/>
    </row>
    <row r="229" spans="1:1" ht="15.75" customHeight="1" x14ac:dyDescent="0.25">
      <c r="A229" s="36"/>
    </row>
    <row r="230" spans="1:1" ht="15.75" customHeight="1" x14ac:dyDescent="0.25">
      <c r="A230" s="36"/>
    </row>
    <row r="231" spans="1:1" ht="15.75" customHeight="1" x14ac:dyDescent="0.25">
      <c r="A231" s="36"/>
    </row>
    <row r="232" spans="1:1" ht="15.75" customHeight="1" x14ac:dyDescent="0.25">
      <c r="A232" s="36"/>
    </row>
    <row r="233" spans="1:1" ht="15.75" customHeight="1" x14ac:dyDescent="0.25">
      <c r="A233" s="36"/>
    </row>
    <row r="234" spans="1:1" ht="15.75" customHeight="1" x14ac:dyDescent="0.25">
      <c r="A234" s="36"/>
    </row>
    <row r="1048268" ht="15.75" customHeight="1" x14ac:dyDescent="0.25"/>
  </sheetData>
  <mergeCells count="3">
    <mergeCell ref="A4:A5"/>
    <mergeCell ref="A7:A8"/>
    <mergeCell ref="A11:A12"/>
  </mergeCells>
  <dataValidations count="1">
    <dataValidation operator="greaterThan" allowBlank="1" showInputMessage="1" showErrorMessage="1" sqref="A13:XFD1048576 B3:XFD12"/>
  </dataValidations>
  <pageMargins left="0.7" right="0.7" top="0.75" bottom="0.75" header="0.3" footer="0.3"/>
  <pageSetup scale="74" fitToHeight="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BB7121440DCD4A9D87AB195198D3EE" ma:contentTypeVersion="7" ma:contentTypeDescription="Create a new document." ma:contentTypeScope="" ma:versionID="b4daa699ac18810ac33548231805a4cd">
  <xsd:schema xmlns:xsd="http://www.w3.org/2001/XMLSchema" xmlns:xs="http://www.w3.org/2001/XMLSchema" xmlns:p="http://schemas.microsoft.com/office/2006/metadata/properties" xmlns:ns3="99940cd1-83f4-4391-ba51-3de1241ed56e" xmlns:ns4="3bd2c9d7-d519-48bb-ac99-ceb3b7ed44f2" targetNamespace="http://schemas.microsoft.com/office/2006/metadata/properties" ma:root="true" ma:fieldsID="bb532f2f0b41f82954d743bf85f29e2b" ns3:_="" ns4:_="">
    <xsd:import namespace="99940cd1-83f4-4391-ba51-3de1241ed56e"/>
    <xsd:import namespace="3bd2c9d7-d519-48bb-ac99-ceb3b7ed44f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40cd1-83f4-4391-ba51-3de1241ed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d2c9d7-d519-48bb-ac99-ceb3b7ed44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3C6060-6EBF-408A-BE19-DC9F2421312E}">
  <ds:schemaRefs>
    <ds:schemaRef ds:uri="http://schemas.microsoft.com/sharepoint/v3/contenttype/forms"/>
  </ds:schemaRefs>
</ds:datastoreItem>
</file>

<file path=customXml/itemProps2.xml><?xml version="1.0" encoding="utf-8"?>
<ds:datastoreItem xmlns:ds="http://schemas.openxmlformats.org/officeDocument/2006/customXml" ds:itemID="{84C8F771-DDDC-4F7A-9BD8-D8B676030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940cd1-83f4-4391-ba51-3de1241ed56e"/>
    <ds:schemaRef ds:uri="3bd2c9d7-d519-48bb-ac99-ceb3b7ed44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438612-B639-4A92-8AA3-9BF9006A3221}">
  <ds:schemaRefs>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99940cd1-83f4-4391-ba51-3de1241ed56e"/>
    <ds:schemaRef ds:uri="3bd2c9d7-d519-48bb-ac99-ceb3b7ed44f2"/>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96</vt:i4>
      </vt:variant>
    </vt:vector>
  </HeadingPairs>
  <TitlesOfParts>
    <vt:vector size="111" baseType="lpstr">
      <vt:lpstr>Quarters</vt:lpstr>
      <vt:lpstr>Schools</vt:lpstr>
      <vt:lpstr>Object_Function Codes</vt:lpstr>
      <vt:lpstr>Percent Complete</vt:lpstr>
      <vt:lpstr>Title</vt:lpstr>
      <vt:lpstr>Assurances</vt:lpstr>
      <vt:lpstr>Part A - Program Chart</vt:lpstr>
      <vt:lpstr>Part B - Matching</vt:lpstr>
      <vt:lpstr>Part C - Narrative</vt:lpstr>
      <vt:lpstr>DOE 101S</vt:lpstr>
      <vt:lpstr>Projected Equipment</vt:lpstr>
      <vt:lpstr>Appendix A</vt:lpstr>
      <vt:lpstr>Appendix B</vt:lpstr>
      <vt:lpstr>Allocation</vt:lpstr>
      <vt:lpstr>2021 Programs</vt:lpstr>
      <vt:lpstr>Allocation_Agency</vt:lpstr>
      <vt:lpstr>Allocation_AgencyNum</vt:lpstr>
      <vt:lpstr>Allocation_CARES</vt:lpstr>
      <vt:lpstr>Allocation_LocalMatch</vt:lpstr>
      <vt:lpstr>Allocation_TotalInvestment</vt:lpstr>
      <vt:lpstr>APP_LKP</vt:lpstr>
      <vt:lpstr>APP_LKP2</vt:lpstr>
      <vt:lpstr>AppendixA_CIP</vt:lpstr>
      <vt:lpstr>AppendixA_ProgName</vt:lpstr>
      <vt:lpstr>AppendixA_ProgNum</vt:lpstr>
      <vt:lpstr>AppendixB_CertCode</vt:lpstr>
      <vt:lpstr>AppendixB_CertName</vt:lpstr>
      <vt:lpstr>DOE_1a</vt:lpstr>
      <vt:lpstr>DOE_1b</vt:lpstr>
      <vt:lpstr>DOE_1c</vt:lpstr>
      <vt:lpstr>DOE_2a</vt:lpstr>
      <vt:lpstr>DOE_2b</vt:lpstr>
      <vt:lpstr>DOE_2c</vt:lpstr>
      <vt:lpstr>DOE_3a</vt:lpstr>
      <vt:lpstr>DOE_3b</vt:lpstr>
      <vt:lpstr>DOE_3c</vt:lpstr>
      <vt:lpstr>DOE_4a</vt:lpstr>
      <vt:lpstr>DOE_4b</vt:lpstr>
      <vt:lpstr>DOE_4c</vt:lpstr>
      <vt:lpstr>DOE_5a</vt:lpstr>
      <vt:lpstr>DOE_5b</vt:lpstr>
      <vt:lpstr>DOE_5c</vt:lpstr>
      <vt:lpstr>DOE_6a</vt:lpstr>
      <vt:lpstr>DOE_6b</vt:lpstr>
      <vt:lpstr>DOE_6c</vt:lpstr>
      <vt:lpstr>DOE_7a</vt:lpstr>
      <vt:lpstr>DOE_7b</vt:lpstr>
      <vt:lpstr>DOE_7c</vt:lpstr>
      <vt:lpstr>DOE_8a</vt:lpstr>
      <vt:lpstr>DOE_8b</vt:lpstr>
      <vt:lpstr>DOE_8c</vt:lpstr>
      <vt:lpstr>DOE_9a</vt:lpstr>
      <vt:lpstr>DOE_9b</vt:lpstr>
      <vt:lpstr>DOE_9c</vt:lpstr>
      <vt:lpstr>DOE_Totala</vt:lpstr>
      <vt:lpstr>DOE_Totalb</vt:lpstr>
      <vt:lpstr>'Appendix A'!Function</vt:lpstr>
      <vt:lpstr>'Appendix B'!Function</vt:lpstr>
      <vt:lpstr>'DOE 101S'!Function</vt:lpstr>
      <vt:lpstr>'Part B - Matching'!Function</vt:lpstr>
      <vt:lpstr>Function</vt:lpstr>
      <vt:lpstr>'Appendix A'!Object</vt:lpstr>
      <vt:lpstr>'Appendix B'!Object</vt:lpstr>
      <vt:lpstr>'DOE 101S'!Object</vt:lpstr>
      <vt:lpstr>'Part B - Matching'!Object</vt:lpstr>
      <vt:lpstr>Object</vt:lpstr>
      <vt:lpstr>PartA_A</vt:lpstr>
      <vt:lpstr>PartA_AgencyNum</vt:lpstr>
      <vt:lpstr>PartA_B</vt:lpstr>
      <vt:lpstr>PartA_C</vt:lpstr>
      <vt:lpstr>PartA_D</vt:lpstr>
      <vt:lpstr>PartA_E</vt:lpstr>
      <vt:lpstr>PartA_F</vt:lpstr>
      <vt:lpstr>PartA_FundsCompleter</vt:lpstr>
      <vt:lpstr>PartA_G</vt:lpstr>
      <vt:lpstr>PartA_H</vt:lpstr>
      <vt:lpstr>PartA_I</vt:lpstr>
      <vt:lpstr>PartA_J</vt:lpstr>
      <vt:lpstr>PartA_K</vt:lpstr>
      <vt:lpstr>PartA_L</vt:lpstr>
      <vt:lpstr>PartA_TotalCredentials</vt:lpstr>
      <vt:lpstr>PartA_TotalFunds</vt:lpstr>
      <vt:lpstr>PartA_TotalFundsMSWage</vt:lpstr>
      <vt:lpstr>PartB_AgencyName</vt:lpstr>
      <vt:lpstr>PartB_AgencyNum</vt:lpstr>
      <vt:lpstr>PartB_GrantsFunds</vt:lpstr>
      <vt:lpstr>PartB_MatchingFundAmount</vt:lpstr>
      <vt:lpstr>PartB_MatchingFunds</vt:lpstr>
      <vt:lpstr>PartB_MatchingFundSource</vt:lpstr>
      <vt:lpstr>PartC_RecruitmentAdvisingPlacement</vt:lpstr>
      <vt:lpstr>PE_A</vt:lpstr>
      <vt:lpstr>PE_B</vt:lpstr>
      <vt:lpstr>PE_C</vt:lpstr>
      <vt:lpstr>PE_D</vt:lpstr>
      <vt:lpstr>PE_E</vt:lpstr>
      <vt:lpstr>PE_F</vt:lpstr>
      <vt:lpstr>PE_G</vt:lpstr>
      <vt:lpstr>PE_H</vt:lpstr>
      <vt:lpstr>PE_Item</vt:lpstr>
      <vt:lpstr>PRG_LKP</vt:lpstr>
      <vt:lpstr>PRG_LKP2</vt:lpstr>
      <vt:lpstr>'Appendix A'!Print_Area</vt:lpstr>
      <vt:lpstr>Assurances!Print_Area</vt:lpstr>
      <vt:lpstr>'DOE 101S'!Print_Area</vt:lpstr>
      <vt:lpstr>'Projected Equipment'!Print_Area</vt:lpstr>
      <vt:lpstr>Title!Print_Area</vt:lpstr>
      <vt:lpstr>Allocation!Print_Titles</vt:lpstr>
      <vt:lpstr>'Appendix A'!Print_Titles</vt:lpstr>
      <vt:lpstr>'Appendix B'!Print_Titles</vt:lpstr>
      <vt:lpstr>'Part A - Program Chart'!Print_Titles</vt:lpstr>
      <vt:lpstr>'Part B - Matching'!Print_Titles</vt:lpstr>
    </vt:vector>
  </TitlesOfParts>
  <Company>Florida 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tara.goodman</dc:creator>
  <cp:lastModifiedBy>Stonecipher, Paul R.</cp:lastModifiedBy>
  <cp:lastPrinted>2020-06-11T22:15:52Z</cp:lastPrinted>
  <dcterms:created xsi:type="dcterms:W3CDTF">2011-08-30T17:21:57Z</dcterms:created>
  <dcterms:modified xsi:type="dcterms:W3CDTF">2020-07-06T12:49:52Z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0x010100EBBB7121440DCD4A9D87AB195198D3EE</vt:lpwstr>
  </property>
</Properties>
</file>