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7943A1F1-6F2A-B24C-9BB7-89519642EA15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</sheets>
  <definedNames>
    <definedName name="_xlnm._FilterDatabase" localSheetId="0" hidden="1">Sheet1!$A$9:$I$73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1" l="1"/>
  <c r="H68" i="1" s="1"/>
  <c r="G70" i="1" l="1"/>
  <c r="H70" i="1" s="1"/>
  <c r="G72" i="1" l="1"/>
  <c r="H72" i="1" s="1"/>
  <c r="I73" i="1"/>
  <c r="G67" i="1"/>
  <c r="H67" i="1" s="1"/>
  <c r="G69" i="1"/>
  <c r="H69" i="1" s="1"/>
  <c r="G71" i="1"/>
  <c r="H71" i="1" s="1"/>
  <c r="G62" i="1"/>
  <c r="H62" i="1" s="1"/>
  <c r="G63" i="1"/>
  <c r="H63" i="1" s="1"/>
  <c r="G64" i="1"/>
  <c r="H64" i="1" s="1"/>
  <c r="G65" i="1"/>
  <c r="H65" i="1" s="1"/>
  <c r="G66" i="1"/>
  <c r="H66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28" i="1"/>
  <c r="H28" i="1" s="1"/>
  <c r="G30" i="1"/>
  <c r="H30" i="1" s="1"/>
  <c r="G29" i="1"/>
  <c r="H29" i="1" s="1"/>
  <c r="G31" i="1"/>
  <c r="H31" i="1" s="1"/>
  <c r="G33" i="1"/>
  <c r="H33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32" i="1"/>
  <c r="H32" i="1" s="1"/>
  <c r="G10" i="1"/>
  <c r="H10" i="1" s="1"/>
  <c r="H73" i="1" l="1"/>
  <c r="G73" i="1"/>
</calcChain>
</file>

<file path=xl/sharedStrings.xml><?xml version="1.0" encoding="utf-8"?>
<sst xmlns="http://schemas.openxmlformats.org/spreadsheetml/2006/main" count="121" uniqueCount="93">
  <si>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</si>
  <si>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</si>
  <si>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</si>
  <si>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</si>
  <si>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</si>
  <si>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</si>
  <si>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</si>
  <si>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</si>
  <si>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</si>
  <si>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</si>
  <si>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</si>
  <si>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</si>
  <si>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</si>
  <si>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</si>
  <si>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</si>
  <si>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</si>
  <si>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</si>
  <si>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</si>
  <si>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 xml:space="preserve">Wakulla County School District </t>
    </r>
  </si>
  <si>
    <t>Retirement: Classroom Teachers</t>
  </si>
  <si>
    <t>Social Security: Classroom Teachers</t>
  </si>
  <si>
    <t>Insurance: Classroom Teachers</t>
  </si>
  <si>
    <t xml:space="preserve">Other Certified: Teacher on special assignment to track and monitor students' progress toward graduation. </t>
  </si>
  <si>
    <t>Retirement: Teacher on special assignment</t>
  </si>
  <si>
    <t xml:space="preserve">Social Security: Teacher on special assignment </t>
  </si>
  <si>
    <t>Insurance: Teacher on special assignment</t>
  </si>
  <si>
    <t>Retirement: Paraprofessionals</t>
  </si>
  <si>
    <t>Social Security: Paraprofessionals</t>
  </si>
  <si>
    <t xml:space="preserve">Insurance: Paraprofessionals </t>
  </si>
  <si>
    <t>Professional and Technical Services: Consulting services for data collection and analysis.</t>
  </si>
  <si>
    <t xml:space="preserve">Retirement: Data Scientist </t>
  </si>
  <si>
    <t>Other Certified: Data Scientist to collect, analyze, and work with schools on interpreting data.</t>
  </si>
  <si>
    <t xml:space="preserve">Social Security: Data Scientist </t>
  </si>
  <si>
    <t>Insurance: Data Scientist</t>
  </si>
  <si>
    <t>Other Certified: Instructional Math Coach</t>
  </si>
  <si>
    <t>Retirement: Instrucitonal Math Coach</t>
  </si>
  <si>
    <t>Social Security: Instructional Math Coach</t>
  </si>
  <si>
    <t>Insurance: Instructional Math Coach</t>
  </si>
  <si>
    <t>Tech-Based Rentals: Web-based rentals &amp; software</t>
  </si>
  <si>
    <t>Supplies: Materials to support instruction</t>
  </si>
  <si>
    <t>Classroom Teachers: Stipends for summer professional development.</t>
  </si>
  <si>
    <t>Social Security: Teacher stipends</t>
  </si>
  <si>
    <t>Reimbursement to Charter School for 20% of allocated funds allowable under Section 1 of the ARP Plan.</t>
  </si>
  <si>
    <t>2(F)</t>
  </si>
  <si>
    <t>Technology-Related Professional &amp; Technical Services: Docufree Scanning Services</t>
  </si>
  <si>
    <t>2(I)</t>
  </si>
  <si>
    <t>Supplies: Cleaning and sanitization supplies</t>
  </si>
  <si>
    <t>2(J)</t>
  </si>
  <si>
    <t>Instructional Technology Support Specialist</t>
  </si>
  <si>
    <t>Retirement: IT Support Specialist</t>
  </si>
  <si>
    <t>Social Security: IT Support Specialist</t>
  </si>
  <si>
    <t>Insurance: IT Support Specialist</t>
  </si>
  <si>
    <t xml:space="preserve">IT Technician </t>
  </si>
  <si>
    <t>Retirement: IT Technician</t>
  </si>
  <si>
    <t>Social Security: IT Technician</t>
  </si>
  <si>
    <t>Insurance: IT Technician</t>
  </si>
  <si>
    <t>Tech-Based Rentals: Canvas student licenses</t>
  </si>
  <si>
    <t>2(K)</t>
  </si>
  <si>
    <t>2(L)</t>
  </si>
  <si>
    <t>School Social Worker</t>
  </si>
  <si>
    <t>Retirement: Social Worker</t>
  </si>
  <si>
    <t>Social Security: Social Worker</t>
  </si>
  <si>
    <t>Insurance: Social Worker</t>
  </si>
  <si>
    <t>2(M)</t>
  </si>
  <si>
    <t xml:space="preserve">Retirement: After-School Remediation </t>
  </si>
  <si>
    <t xml:space="preserve">Social Security: After-School Remediation </t>
  </si>
  <si>
    <t>Other Support Personnel: Bus Drivers for after-school remediation.</t>
  </si>
  <si>
    <t>Retirement: Bus Drivers</t>
  </si>
  <si>
    <t>Social Security: Bus Drivers</t>
  </si>
  <si>
    <t xml:space="preserve">Diesel Fuel </t>
  </si>
  <si>
    <t>Retirement: Summer Reading Camp Teachers</t>
  </si>
  <si>
    <t>Social Security: Summer Reading Camp Teachers</t>
  </si>
  <si>
    <t>Supplies: Materials for Summer Reading Camp</t>
  </si>
  <si>
    <t>2(P)</t>
  </si>
  <si>
    <t xml:space="preserve">Operations: HVAC Maintenance and Repairs </t>
  </si>
  <si>
    <t>2(Q)</t>
  </si>
  <si>
    <t>Retirement: COVID Specialists</t>
  </si>
  <si>
    <t>Social Security: COVID Specialists</t>
  </si>
  <si>
    <t>Insurance: COVID Specialists</t>
  </si>
  <si>
    <t>Other Support Personnel: Recruitment and Incentive Pay</t>
  </si>
  <si>
    <t>Reimbursement to Charter School for 80% of allocated funds allowable under Section 2 of the ARP Plan.</t>
  </si>
  <si>
    <t>2(S)</t>
  </si>
  <si>
    <t>Indirect Costs @ 4.55%</t>
  </si>
  <si>
    <t>Classroom Teachers: 5 Summer Reading Camp Teachers</t>
  </si>
  <si>
    <t>Social Security: Recruitment and Incentive Pay</t>
  </si>
  <si>
    <t>Performance Pay</t>
  </si>
  <si>
    <t xml:space="preserve">Social Security for Performance Pay </t>
  </si>
  <si>
    <t>5000-8000</t>
  </si>
  <si>
    <t>2(R)</t>
  </si>
  <si>
    <t>Classroom Teachers: 12 supplemental teachers (beyond class size requirements), to reduce teacher-to-student ratio to provide students with targeted, differentiated instruction to address learning needs.</t>
  </si>
  <si>
    <t xml:space="preserve">Classroom Teachers: 15 After-School Remediation Teachers  </t>
  </si>
  <si>
    <t xml:space="preserve">5 Paraprofessionals to support instruction. </t>
  </si>
  <si>
    <t>Other Support Staff: 6 COVID Specialists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</si>
</sst>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44" fontId="0" fillId="0" borderId="1" xfId="0" applyNumberFormat="1" applyBorder="1"/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left" wrapText="1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74</xdr:row>
      <xdr:rowOff>1077</xdr:rowOff>
    </xdr:from>
    <xdr:to>
      <xdr:col>8</xdr:col>
      <xdr:colOff>950594</xdr:colOff>
      <xdr:row>76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11.6640625" bestFit="1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</cols>
  <sheetData>
    <row r="1" spans="1:9" x14ac:dyDescent="0.2">
      <c r="A1" s="20" t="s">
        <v>18</v>
      </c>
      <c r="B1" s="21"/>
      <c r="C1" s="21"/>
      <c r="D1" s="21"/>
      <c r="H1" s="22" t="s">
        <v>17</v>
      </c>
      <c r="I1" s="23"/>
    </row>
    <row r="2" spans="1:9" x14ac:dyDescent="0.2">
      <c r="A2" s="21"/>
      <c r="B2" s="21"/>
      <c r="C2" s="21"/>
      <c r="D2" s="21"/>
      <c r="H2" s="23"/>
      <c r="I2" s="23"/>
    </row>
    <row r="3" spans="1:9" x14ac:dyDescent="0.2">
      <c r="A3" s="20" t="s">
        <v>8</v>
      </c>
      <c r="B3" s="21"/>
      <c r="C3" s="21"/>
      <c r="D3" s="21"/>
      <c r="H3" s="23"/>
      <c r="I3" s="23"/>
    </row>
    <row r="4" spans="1:9" x14ac:dyDescent="0.2">
      <c r="A4" s="21"/>
      <c r="B4" s="21"/>
      <c r="C4" s="21"/>
      <c r="D4" s="21"/>
    </row>
    <row r="6" spans="1:9" ht="23.25" customHeight="1" x14ac:dyDescent="0.25">
      <c r="A6" s="26" t="s">
        <v>3</v>
      </c>
      <c r="B6" s="26"/>
      <c r="C6" s="26"/>
      <c r="D6" s="26"/>
      <c r="E6" s="26"/>
      <c r="F6" s="26"/>
      <c r="G6" s="26"/>
      <c r="H6" s="26"/>
      <c r="I6" s="26"/>
    </row>
    <row r="7" spans="1:9" ht="23.25" customHeight="1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9" t="s">
        <v>12</v>
      </c>
      <c r="I9" s="10" t="s">
        <v>14</v>
      </c>
    </row>
    <row r="10" spans="1:9" ht="75.75" customHeight="1" x14ac:dyDescent="0.2">
      <c r="A10" s="4">
        <v>5100</v>
      </c>
      <c r="B10" s="4">
        <v>120</v>
      </c>
      <c r="C10" s="4">
        <v>1</v>
      </c>
      <c r="D10" s="4">
        <v>1</v>
      </c>
      <c r="E10" s="11" t="s">
        <v>89</v>
      </c>
      <c r="F10" s="4">
        <v>12</v>
      </c>
      <c r="G10" s="13">
        <f t="shared" ref="G10:G32" si="0">ROUND(+I10*2/3,0)</f>
        <v>360000</v>
      </c>
      <c r="H10" s="12">
        <f>+I10-G10</f>
        <v>180000</v>
      </c>
      <c r="I10" s="12">
        <v>540000</v>
      </c>
    </row>
    <row r="11" spans="1:9" ht="20" customHeight="1" x14ac:dyDescent="0.2">
      <c r="A11" s="4">
        <v>5100</v>
      </c>
      <c r="B11" s="4">
        <v>210</v>
      </c>
      <c r="C11" s="4">
        <v>1</v>
      </c>
      <c r="D11" s="4">
        <v>1</v>
      </c>
      <c r="E11" s="3" t="s">
        <v>19</v>
      </c>
      <c r="F11" s="4"/>
      <c r="G11" s="13">
        <f t="shared" si="0"/>
        <v>38952</v>
      </c>
      <c r="H11" s="12">
        <f t="shared" ref="H11:H65" si="1">+I11-G11</f>
        <v>19476</v>
      </c>
      <c r="I11" s="12">
        <v>58428</v>
      </c>
    </row>
    <row r="12" spans="1:9" ht="20" customHeight="1" x14ac:dyDescent="0.2">
      <c r="A12" s="4">
        <v>5100</v>
      </c>
      <c r="B12" s="4">
        <v>220</v>
      </c>
      <c r="C12" s="4">
        <v>1</v>
      </c>
      <c r="D12" s="4">
        <v>1</v>
      </c>
      <c r="E12" s="3" t="s">
        <v>20</v>
      </c>
      <c r="F12" s="4"/>
      <c r="G12" s="13">
        <f t="shared" si="0"/>
        <v>27540</v>
      </c>
      <c r="H12" s="12">
        <f t="shared" si="1"/>
        <v>13770</v>
      </c>
      <c r="I12" s="12">
        <v>41310</v>
      </c>
    </row>
    <row r="13" spans="1:9" ht="20" customHeight="1" x14ac:dyDescent="0.2">
      <c r="A13" s="4">
        <v>5100</v>
      </c>
      <c r="B13" s="4">
        <v>230</v>
      </c>
      <c r="C13" s="4">
        <v>1</v>
      </c>
      <c r="D13" s="4">
        <v>1</v>
      </c>
      <c r="E13" s="3" t="s">
        <v>21</v>
      </c>
      <c r="F13" s="4"/>
      <c r="G13" s="13">
        <f t="shared" si="0"/>
        <v>33333</v>
      </c>
      <c r="H13" s="12">
        <f t="shared" si="1"/>
        <v>16667</v>
      </c>
      <c r="I13" s="12">
        <v>50000</v>
      </c>
    </row>
    <row r="14" spans="1:9" ht="45.75" customHeight="1" x14ac:dyDescent="0.2">
      <c r="A14" s="4">
        <v>5100</v>
      </c>
      <c r="B14" s="4">
        <v>130</v>
      </c>
      <c r="C14" s="4">
        <v>2</v>
      </c>
      <c r="D14" s="4">
        <v>1</v>
      </c>
      <c r="E14" s="11" t="s">
        <v>22</v>
      </c>
      <c r="F14" s="4">
        <v>1</v>
      </c>
      <c r="G14" s="13">
        <f t="shared" si="0"/>
        <v>58563</v>
      </c>
      <c r="H14" s="12">
        <f t="shared" si="1"/>
        <v>29281</v>
      </c>
      <c r="I14" s="12">
        <v>87844</v>
      </c>
    </row>
    <row r="15" spans="1:9" ht="20" customHeight="1" x14ac:dyDescent="0.2">
      <c r="A15" s="4">
        <v>5100</v>
      </c>
      <c r="B15" s="4">
        <v>210</v>
      </c>
      <c r="C15" s="4">
        <v>2</v>
      </c>
      <c r="D15" s="4">
        <v>1</v>
      </c>
      <c r="E15" s="3" t="s">
        <v>23</v>
      </c>
      <c r="F15" s="4"/>
      <c r="G15" s="13">
        <f t="shared" si="0"/>
        <v>6337</v>
      </c>
      <c r="H15" s="12">
        <f t="shared" si="1"/>
        <v>3169</v>
      </c>
      <c r="I15" s="12">
        <v>9506</v>
      </c>
    </row>
    <row r="16" spans="1:9" ht="20" customHeight="1" x14ac:dyDescent="0.2">
      <c r="A16" s="4">
        <v>5100</v>
      </c>
      <c r="B16" s="4">
        <v>220</v>
      </c>
      <c r="C16" s="4">
        <v>2</v>
      </c>
      <c r="D16" s="4">
        <v>1</v>
      </c>
      <c r="E16" s="3" t="s">
        <v>24</v>
      </c>
      <c r="F16" s="4"/>
      <c r="G16" s="13">
        <f t="shared" si="0"/>
        <v>4480</v>
      </c>
      <c r="H16" s="12">
        <f t="shared" si="1"/>
        <v>2240</v>
      </c>
      <c r="I16" s="12">
        <v>6720</v>
      </c>
    </row>
    <row r="17" spans="1:9" ht="20" customHeight="1" x14ac:dyDescent="0.2">
      <c r="A17" s="4">
        <v>5100</v>
      </c>
      <c r="B17" s="4">
        <v>230</v>
      </c>
      <c r="C17" s="4">
        <v>2</v>
      </c>
      <c r="D17" s="4">
        <v>1</v>
      </c>
      <c r="E17" s="3" t="s">
        <v>25</v>
      </c>
      <c r="F17" s="4"/>
      <c r="G17" s="13">
        <f t="shared" si="0"/>
        <v>7567</v>
      </c>
      <c r="H17" s="12">
        <f t="shared" si="1"/>
        <v>3783</v>
      </c>
      <c r="I17" s="12">
        <v>11350</v>
      </c>
    </row>
    <row r="18" spans="1:9" ht="20" customHeight="1" x14ac:dyDescent="0.2">
      <c r="A18" s="4">
        <v>5100</v>
      </c>
      <c r="B18" s="4">
        <v>150</v>
      </c>
      <c r="C18" s="4">
        <v>3</v>
      </c>
      <c r="D18" s="4">
        <v>1</v>
      </c>
      <c r="E18" s="3" t="s">
        <v>91</v>
      </c>
      <c r="F18" s="4">
        <v>5</v>
      </c>
      <c r="G18" s="13">
        <f t="shared" si="0"/>
        <v>112000</v>
      </c>
      <c r="H18" s="12">
        <f t="shared" si="1"/>
        <v>56000</v>
      </c>
      <c r="I18" s="12">
        <v>168000</v>
      </c>
    </row>
    <row r="19" spans="1:9" ht="20" customHeight="1" x14ac:dyDescent="0.2">
      <c r="A19" s="4">
        <v>5100</v>
      </c>
      <c r="B19" s="4">
        <v>210</v>
      </c>
      <c r="C19" s="4">
        <v>3</v>
      </c>
      <c r="D19" s="4">
        <v>1</v>
      </c>
      <c r="E19" s="3" t="s">
        <v>26</v>
      </c>
      <c r="F19" s="4"/>
      <c r="G19" s="13">
        <f t="shared" si="0"/>
        <v>12119</v>
      </c>
      <c r="H19" s="12">
        <f t="shared" si="1"/>
        <v>6059</v>
      </c>
      <c r="I19" s="12">
        <v>18178</v>
      </c>
    </row>
    <row r="20" spans="1:9" ht="20" customHeight="1" x14ac:dyDescent="0.2">
      <c r="A20" s="4">
        <v>5100</v>
      </c>
      <c r="B20" s="4">
        <v>220</v>
      </c>
      <c r="C20" s="4">
        <v>3</v>
      </c>
      <c r="D20" s="4">
        <v>1</v>
      </c>
      <c r="E20" s="3" t="s">
        <v>27</v>
      </c>
      <c r="F20" s="4"/>
      <c r="G20" s="13">
        <f t="shared" si="0"/>
        <v>8568</v>
      </c>
      <c r="H20" s="12">
        <f t="shared" si="1"/>
        <v>4284</v>
      </c>
      <c r="I20" s="12">
        <v>12852</v>
      </c>
    </row>
    <row r="21" spans="1:9" ht="20" customHeight="1" x14ac:dyDescent="0.2">
      <c r="A21" s="4">
        <v>5100</v>
      </c>
      <c r="B21" s="4">
        <v>230</v>
      </c>
      <c r="C21" s="4">
        <v>3</v>
      </c>
      <c r="D21" s="4">
        <v>1</v>
      </c>
      <c r="E21" s="3" t="s">
        <v>28</v>
      </c>
      <c r="F21" s="4"/>
      <c r="G21" s="13">
        <f t="shared" si="0"/>
        <v>960</v>
      </c>
      <c r="H21" s="12">
        <f t="shared" si="1"/>
        <v>480</v>
      </c>
      <c r="I21" s="12">
        <v>1440</v>
      </c>
    </row>
    <row r="22" spans="1:9" ht="32.25" customHeight="1" x14ac:dyDescent="0.2">
      <c r="A22" s="4">
        <v>6400</v>
      </c>
      <c r="B22" s="4">
        <v>310</v>
      </c>
      <c r="C22" s="4">
        <v>4</v>
      </c>
      <c r="D22" s="4">
        <v>1</v>
      </c>
      <c r="E22" s="11" t="s">
        <v>29</v>
      </c>
      <c r="F22" s="4"/>
      <c r="G22" s="13">
        <f t="shared" si="0"/>
        <v>18000</v>
      </c>
      <c r="H22" s="12">
        <f t="shared" si="1"/>
        <v>9000</v>
      </c>
      <c r="I22" s="12">
        <v>27000</v>
      </c>
    </row>
    <row r="23" spans="1:9" ht="49.5" customHeight="1" x14ac:dyDescent="0.2">
      <c r="A23" s="4">
        <v>6400</v>
      </c>
      <c r="B23" s="4">
        <v>130</v>
      </c>
      <c r="C23" s="4">
        <v>5</v>
      </c>
      <c r="D23" s="4">
        <v>1</v>
      </c>
      <c r="E23" s="11" t="s">
        <v>31</v>
      </c>
      <c r="F23" s="4">
        <v>1</v>
      </c>
      <c r="G23" s="13">
        <f t="shared" si="0"/>
        <v>33333</v>
      </c>
      <c r="H23" s="12">
        <f t="shared" si="1"/>
        <v>16667</v>
      </c>
      <c r="I23" s="12">
        <v>50000</v>
      </c>
    </row>
    <row r="24" spans="1:9" ht="20" customHeight="1" x14ac:dyDescent="0.2">
      <c r="A24" s="4">
        <v>6400</v>
      </c>
      <c r="B24" s="4">
        <v>210</v>
      </c>
      <c r="C24" s="4">
        <v>5</v>
      </c>
      <c r="D24" s="4">
        <v>1</v>
      </c>
      <c r="E24" s="3" t="s">
        <v>30</v>
      </c>
      <c r="F24" s="4"/>
      <c r="G24" s="13">
        <f t="shared" si="0"/>
        <v>3607</v>
      </c>
      <c r="H24" s="12">
        <f t="shared" si="1"/>
        <v>1803</v>
      </c>
      <c r="I24" s="12">
        <v>5410</v>
      </c>
    </row>
    <row r="25" spans="1:9" ht="20" customHeight="1" x14ac:dyDescent="0.2">
      <c r="A25" s="4">
        <v>6400</v>
      </c>
      <c r="B25" s="4">
        <v>220</v>
      </c>
      <c r="C25" s="4">
        <v>5</v>
      </c>
      <c r="D25" s="4">
        <v>1</v>
      </c>
      <c r="E25" s="3" t="s">
        <v>32</v>
      </c>
      <c r="F25" s="4"/>
      <c r="G25" s="13">
        <f t="shared" si="0"/>
        <v>2550</v>
      </c>
      <c r="H25" s="12">
        <f t="shared" si="1"/>
        <v>1275</v>
      </c>
      <c r="I25" s="12">
        <v>3825</v>
      </c>
    </row>
    <row r="26" spans="1:9" ht="20" customHeight="1" x14ac:dyDescent="0.2">
      <c r="A26" s="4">
        <v>6400</v>
      </c>
      <c r="B26" s="4">
        <v>230</v>
      </c>
      <c r="C26" s="4">
        <v>5</v>
      </c>
      <c r="D26" s="4">
        <v>1</v>
      </c>
      <c r="E26" s="3" t="s">
        <v>33</v>
      </c>
      <c r="F26" s="4"/>
      <c r="G26" s="13">
        <f t="shared" si="0"/>
        <v>7000</v>
      </c>
      <c r="H26" s="12">
        <f t="shared" si="1"/>
        <v>3500</v>
      </c>
      <c r="I26" s="12">
        <v>10500</v>
      </c>
    </row>
    <row r="27" spans="1:9" ht="20" customHeight="1" x14ac:dyDescent="0.2">
      <c r="A27" s="4">
        <v>6400</v>
      </c>
      <c r="B27" s="4">
        <v>130</v>
      </c>
      <c r="C27" s="4">
        <v>6</v>
      </c>
      <c r="D27" s="4">
        <v>1</v>
      </c>
      <c r="E27" s="3" t="s">
        <v>34</v>
      </c>
      <c r="F27" s="4">
        <v>1</v>
      </c>
      <c r="G27" s="13">
        <f t="shared" si="0"/>
        <v>32333</v>
      </c>
      <c r="H27" s="12">
        <f t="shared" si="1"/>
        <v>16167</v>
      </c>
      <c r="I27" s="12">
        <v>48500</v>
      </c>
    </row>
    <row r="28" spans="1:9" ht="20" customHeight="1" x14ac:dyDescent="0.2">
      <c r="A28" s="4">
        <v>6400</v>
      </c>
      <c r="B28" s="4">
        <v>210</v>
      </c>
      <c r="C28" s="4">
        <v>6</v>
      </c>
      <c r="D28" s="4">
        <v>1</v>
      </c>
      <c r="E28" s="3" t="s">
        <v>35</v>
      </c>
      <c r="F28" s="4"/>
      <c r="G28" s="13">
        <f t="shared" si="0"/>
        <v>3499</v>
      </c>
      <c r="H28" s="13">
        <f t="shared" si="1"/>
        <v>1749</v>
      </c>
      <c r="I28" s="12">
        <v>5248</v>
      </c>
    </row>
    <row r="29" spans="1:9" ht="20" customHeight="1" x14ac:dyDescent="0.2">
      <c r="A29" s="4">
        <v>6400</v>
      </c>
      <c r="B29" s="4">
        <v>220</v>
      </c>
      <c r="C29" s="4">
        <v>6</v>
      </c>
      <c r="D29" s="4">
        <v>1</v>
      </c>
      <c r="E29" s="3" t="s">
        <v>36</v>
      </c>
      <c r="F29" s="4"/>
      <c r="G29" s="13">
        <f t="shared" si="0"/>
        <v>2473</v>
      </c>
      <c r="H29" s="12">
        <f t="shared" si="1"/>
        <v>1237</v>
      </c>
      <c r="I29" s="12">
        <v>3710</v>
      </c>
    </row>
    <row r="30" spans="1:9" ht="20" customHeight="1" x14ac:dyDescent="0.2">
      <c r="A30" s="4">
        <v>6400</v>
      </c>
      <c r="B30" s="4">
        <v>230</v>
      </c>
      <c r="C30" s="4">
        <v>6</v>
      </c>
      <c r="D30" s="4">
        <v>1</v>
      </c>
      <c r="E30" s="3" t="s">
        <v>37</v>
      </c>
      <c r="F30" s="4"/>
      <c r="G30" s="13">
        <f t="shared" si="0"/>
        <v>7000</v>
      </c>
      <c r="H30" s="12">
        <f t="shared" si="1"/>
        <v>3500</v>
      </c>
      <c r="I30" s="12">
        <v>10500</v>
      </c>
    </row>
    <row r="31" spans="1:9" ht="32.25" customHeight="1" x14ac:dyDescent="0.2">
      <c r="A31" s="4">
        <v>5100</v>
      </c>
      <c r="B31" s="4">
        <v>369</v>
      </c>
      <c r="C31" s="4">
        <v>7</v>
      </c>
      <c r="D31" s="4">
        <v>1</v>
      </c>
      <c r="E31" s="11" t="s">
        <v>38</v>
      </c>
      <c r="F31" s="4"/>
      <c r="G31" s="13">
        <f t="shared" si="0"/>
        <v>13615</v>
      </c>
      <c r="H31" s="12">
        <f t="shared" si="1"/>
        <v>6807</v>
      </c>
      <c r="I31" s="12">
        <v>20422</v>
      </c>
    </row>
    <row r="32" spans="1:9" ht="20" customHeight="1" x14ac:dyDescent="0.2">
      <c r="A32" s="4">
        <v>5100</v>
      </c>
      <c r="B32" s="4">
        <v>510</v>
      </c>
      <c r="C32" s="4">
        <v>8</v>
      </c>
      <c r="D32" s="4">
        <v>1</v>
      </c>
      <c r="E32" s="3" t="s">
        <v>39</v>
      </c>
      <c r="F32" s="4"/>
      <c r="G32" s="13">
        <f t="shared" si="0"/>
        <v>13684</v>
      </c>
      <c r="H32" s="12">
        <f>+I32-G32</f>
        <v>6842</v>
      </c>
      <c r="I32" s="12">
        <v>20526</v>
      </c>
    </row>
    <row r="33" spans="1:9" ht="29.25" customHeight="1" x14ac:dyDescent="0.2">
      <c r="A33" s="4">
        <v>6400</v>
      </c>
      <c r="B33" s="4">
        <v>120</v>
      </c>
      <c r="C33" s="4">
        <v>9</v>
      </c>
      <c r="D33" s="4">
        <v>1</v>
      </c>
      <c r="E33" s="11" t="s">
        <v>40</v>
      </c>
      <c r="F33" s="4"/>
      <c r="G33" s="13">
        <f t="shared" ref="G33:G72" si="2">ROUND(+I33*2/3,0)</f>
        <v>63040</v>
      </c>
      <c r="H33" s="12">
        <f t="shared" si="1"/>
        <v>31520</v>
      </c>
      <c r="I33" s="12">
        <v>94560</v>
      </c>
    </row>
    <row r="34" spans="1:9" ht="20" customHeight="1" x14ac:dyDescent="0.2">
      <c r="A34" s="4">
        <v>6400</v>
      </c>
      <c r="B34" s="4">
        <v>220</v>
      </c>
      <c r="C34" s="4">
        <v>9</v>
      </c>
      <c r="D34" s="4">
        <v>1</v>
      </c>
      <c r="E34" s="3" t="s">
        <v>41</v>
      </c>
      <c r="F34" s="4"/>
      <c r="G34" s="13">
        <f t="shared" si="2"/>
        <v>4823</v>
      </c>
      <c r="H34" s="12">
        <f t="shared" si="1"/>
        <v>2411</v>
      </c>
      <c r="I34" s="12">
        <v>7234</v>
      </c>
    </row>
    <row r="35" spans="1:9" ht="48.75" customHeight="1" x14ac:dyDescent="0.2">
      <c r="A35" s="4">
        <v>5100</v>
      </c>
      <c r="B35" s="4">
        <v>394</v>
      </c>
      <c r="C35" s="4">
        <v>10</v>
      </c>
      <c r="D35" s="4">
        <v>1</v>
      </c>
      <c r="E35" s="11" t="s">
        <v>42</v>
      </c>
      <c r="F35" s="4"/>
      <c r="G35" s="13">
        <f t="shared" si="2"/>
        <v>31437</v>
      </c>
      <c r="H35" s="12">
        <f t="shared" si="1"/>
        <v>15718</v>
      </c>
      <c r="I35" s="12">
        <v>47155</v>
      </c>
    </row>
    <row r="36" spans="1:9" ht="31.5" customHeight="1" x14ac:dyDescent="0.2">
      <c r="A36" s="4">
        <v>6300</v>
      </c>
      <c r="B36" s="4">
        <v>319</v>
      </c>
      <c r="C36" s="4">
        <v>11</v>
      </c>
      <c r="D36" s="4" t="s">
        <v>43</v>
      </c>
      <c r="E36" s="11" t="s">
        <v>44</v>
      </c>
      <c r="F36" s="4"/>
      <c r="G36" s="13">
        <f t="shared" si="2"/>
        <v>7333</v>
      </c>
      <c r="H36" s="12">
        <f t="shared" si="1"/>
        <v>3667</v>
      </c>
      <c r="I36" s="12">
        <v>11000</v>
      </c>
    </row>
    <row r="37" spans="1:9" ht="20" customHeight="1" x14ac:dyDescent="0.2">
      <c r="A37" s="4">
        <v>7900</v>
      </c>
      <c r="B37" s="4">
        <v>510</v>
      </c>
      <c r="C37" s="4">
        <v>12</v>
      </c>
      <c r="D37" s="4" t="s">
        <v>45</v>
      </c>
      <c r="E37" s="3" t="s">
        <v>46</v>
      </c>
      <c r="F37" s="4"/>
      <c r="G37" s="13">
        <f t="shared" si="2"/>
        <v>40000</v>
      </c>
      <c r="H37" s="12">
        <f t="shared" si="1"/>
        <v>20000</v>
      </c>
      <c r="I37" s="12">
        <v>60000</v>
      </c>
    </row>
    <row r="38" spans="1:9" ht="20" customHeight="1" x14ac:dyDescent="0.2">
      <c r="A38" s="4">
        <v>6300</v>
      </c>
      <c r="B38" s="4">
        <v>130</v>
      </c>
      <c r="C38" s="4">
        <v>13</v>
      </c>
      <c r="D38" s="4" t="s">
        <v>47</v>
      </c>
      <c r="E38" s="3" t="s">
        <v>48</v>
      </c>
      <c r="F38" s="4">
        <v>1</v>
      </c>
      <c r="G38" s="13">
        <f t="shared" si="2"/>
        <v>61333</v>
      </c>
      <c r="H38" s="12">
        <f t="shared" si="1"/>
        <v>30667</v>
      </c>
      <c r="I38" s="12">
        <v>92000</v>
      </c>
    </row>
    <row r="39" spans="1:9" ht="20" customHeight="1" x14ac:dyDescent="0.2">
      <c r="A39" s="4">
        <v>6300</v>
      </c>
      <c r="B39" s="4">
        <v>210</v>
      </c>
      <c r="C39" s="4">
        <v>13</v>
      </c>
      <c r="D39" s="4" t="s">
        <v>47</v>
      </c>
      <c r="E39" s="3" t="s">
        <v>49</v>
      </c>
      <c r="F39" s="4"/>
      <c r="G39" s="13">
        <f t="shared" si="2"/>
        <v>6636</v>
      </c>
      <c r="H39" s="12">
        <f t="shared" si="1"/>
        <v>3318</v>
      </c>
      <c r="I39" s="12">
        <v>9954</v>
      </c>
    </row>
    <row r="40" spans="1:9" ht="20" customHeight="1" x14ac:dyDescent="0.2">
      <c r="A40" s="4">
        <v>6300</v>
      </c>
      <c r="B40" s="4">
        <v>220</v>
      </c>
      <c r="C40" s="4">
        <v>13</v>
      </c>
      <c r="D40" s="4" t="s">
        <v>47</v>
      </c>
      <c r="E40" s="3" t="s">
        <v>50</v>
      </c>
      <c r="F40" s="4"/>
      <c r="G40" s="13">
        <f t="shared" si="2"/>
        <v>4692</v>
      </c>
      <c r="H40" s="12">
        <f t="shared" si="1"/>
        <v>2346</v>
      </c>
      <c r="I40" s="12">
        <v>7038</v>
      </c>
    </row>
    <row r="41" spans="1:9" ht="20" customHeight="1" x14ac:dyDescent="0.2">
      <c r="A41" s="4">
        <v>6300</v>
      </c>
      <c r="B41" s="4">
        <v>230</v>
      </c>
      <c r="C41" s="4">
        <v>13</v>
      </c>
      <c r="D41" s="4" t="s">
        <v>47</v>
      </c>
      <c r="E41" s="3" t="s">
        <v>51</v>
      </c>
      <c r="F41" s="4"/>
      <c r="G41" s="13">
        <f t="shared" si="2"/>
        <v>200</v>
      </c>
      <c r="H41" s="12">
        <f t="shared" si="1"/>
        <v>100</v>
      </c>
      <c r="I41" s="12">
        <v>300</v>
      </c>
    </row>
    <row r="42" spans="1:9" ht="20" customHeight="1" x14ac:dyDescent="0.2">
      <c r="A42" s="4">
        <v>6300</v>
      </c>
      <c r="B42" s="4">
        <v>160</v>
      </c>
      <c r="C42" s="4">
        <v>14</v>
      </c>
      <c r="D42" s="4" t="s">
        <v>47</v>
      </c>
      <c r="E42" s="3" t="s">
        <v>52</v>
      </c>
      <c r="F42" s="4">
        <v>1</v>
      </c>
      <c r="G42" s="13">
        <f t="shared" si="2"/>
        <v>49333</v>
      </c>
      <c r="H42" s="12">
        <f t="shared" si="1"/>
        <v>24667</v>
      </c>
      <c r="I42" s="12">
        <v>74000</v>
      </c>
    </row>
    <row r="43" spans="1:9" ht="20" customHeight="1" x14ac:dyDescent="0.2">
      <c r="A43" s="4">
        <v>6300</v>
      </c>
      <c r="B43" s="4">
        <v>210</v>
      </c>
      <c r="C43" s="4">
        <v>14</v>
      </c>
      <c r="D43" s="4" t="s">
        <v>47</v>
      </c>
      <c r="E43" s="3" t="s">
        <v>53</v>
      </c>
      <c r="F43" s="4"/>
      <c r="G43" s="13">
        <f t="shared" si="2"/>
        <v>5338</v>
      </c>
      <c r="H43" s="12">
        <f t="shared" si="1"/>
        <v>2669</v>
      </c>
      <c r="I43" s="12">
        <v>8007</v>
      </c>
    </row>
    <row r="44" spans="1:9" ht="20" customHeight="1" x14ac:dyDescent="0.2">
      <c r="A44" s="4">
        <v>6300</v>
      </c>
      <c r="B44" s="4">
        <v>220</v>
      </c>
      <c r="C44" s="4">
        <v>14</v>
      </c>
      <c r="D44" s="4" t="s">
        <v>47</v>
      </c>
      <c r="E44" s="3" t="s">
        <v>54</v>
      </c>
      <c r="F44" s="4"/>
      <c r="G44" s="13">
        <f t="shared" si="2"/>
        <v>3774</v>
      </c>
      <c r="H44" s="12">
        <f t="shared" si="1"/>
        <v>1887</v>
      </c>
      <c r="I44" s="12">
        <v>5661</v>
      </c>
    </row>
    <row r="45" spans="1:9" ht="20" customHeight="1" x14ac:dyDescent="0.2">
      <c r="A45" s="4">
        <v>6300</v>
      </c>
      <c r="B45" s="4">
        <v>230</v>
      </c>
      <c r="C45" s="4">
        <v>14</v>
      </c>
      <c r="D45" s="4" t="s">
        <v>47</v>
      </c>
      <c r="E45" s="3" t="s">
        <v>55</v>
      </c>
      <c r="F45" s="4"/>
      <c r="G45" s="13">
        <f t="shared" si="2"/>
        <v>7567</v>
      </c>
      <c r="H45" s="12">
        <f t="shared" si="1"/>
        <v>3783</v>
      </c>
      <c r="I45" s="12">
        <v>11350</v>
      </c>
    </row>
    <row r="46" spans="1:9" ht="18.75" customHeight="1" x14ac:dyDescent="0.2">
      <c r="A46" s="4">
        <v>5100</v>
      </c>
      <c r="B46" s="4">
        <v>369</v>
      </c>
      <c r="C46" s="4">
        <v>15</v>
      </c>
      <c r="D46" s="4" t="s">
        <v>57</v>
      </c>
      <c r="E46" s="11" t="s">
        <v>56</v>
      </c>
      <c r="F46" s="4"/>
      <c r="G46" s="13">
        <f t="shared" si="2"/>
        <v>39618</v>
      </c>
      <c r="H46" s="12">
        <f t="shared" si="1"/>
        <v>19809</v>
      </c>
      <c r="I46" s="12">
        <v>59427</v>
      </c>
    </row>
    <row r="47" spans="1:9" ht="20" customHeight="1" x14ac:dyDescent="0.2">
      <c r="A47" s="4">
        <v>6100</v>
      </c>
      <c r="B47" s="4">
        <v>130</v>
      </c>
      <c r="C47" s="4">
        <v>16</v>
      </c>
      <c r="D47" s="4" t="s">
        <v>58</v>
      </c>
      <c r="E47" s="3" t="s">
        <v>59</v>
      </c>
      <c r="F47" s="4">
        <v>1</v>
      </c>
      <c r="G47" s="13">
        <f t="shared" si="2"/>
        <v>57333</v>
      </c>
      <c r="H47" s="12">
        <f t="shared" si="1"/>
        <v>28667</v>
      </c>
      <c r="I47" s="12">
        <v>86000</v>
      </c>
    </row>
    <row r="48" spans="1:9" ht="20" customHeight="1" x14ac:dyDescent="0.2">
      <c r="A48" s="4">
        <v>6100</v>
      </c>
      <c r="B48" s="4">
        <v>210</v>
      </c>
      <c r="C48" s="4">
        <v>16</v>
      </c>
      <c r="D48" s="4" t="s">
        <v>58</v>
      </c>
      <c r="E48" s="3" t="s">
        <v>60</v>
      </c>
      <c r="F48" s="4"/>
      <c r="G48" s="13">
        <f t="shared" si="2"/>
        <v>6204</v>
      </c>
      <c r="H48" s="12">
        <f t="shared" si="1"/>
        <v>3102</v>
      </c>
      <c r="I48" s="12">
        <v>9306</v>
      </c>
    </row>
    <row r="49" spans="1:9" ht="20" customHeight="1" x14ac:dyDescent="0.2">
      <c r="A49" s="4">
        <v>6100</v>
      </c>
      <c r="B49" s="4">
        <v>220</v>
      </c>
      <c r="C49" s="4">
        <v>16</v>
      </c>
      <c r="D49" s="4" t="s">
        <v>58</v>
      </c>
      <c r="E49" s="3" t="s">
        <v>61</v>
      </c>
      <c r="F49" s="4"/>
      <c r="G49" s="13">
        <f t="shared" si="2"/>
        <v>4387</v>
      </c>
      <c r="H49" s="12">
        <f t="shared" si="1"/>
        <v>2193</v>
      </c>
      <c r="I49" s="12">
        <v>6580</v>
      </c>
    </row>
    <row r="50" spans="1:9" ht="20" customHeight="1" x14ac:dyDescent="0.2">
      <c r="A50" s="4">
        <v>6100</v>
      </c>
      <c r="B50" s="4">
        <v>230</v>
      </c>
      <c r="C50" s="4">
        <v>16</v>
      </c>
      <c r="D50" s="4" t="s">
        <v>58</v>
      </c>
      <c r="E50" s="3" t="s">
        <v>62</v>
      </c>
      <c r="F50" s="4"/>
      <c r="G50" s="13">
        <f t="shared" si="2"/>
        <v>7567</v>
      </c>
      <c r="H50" s="12">
        <f t="shared" si="1"/>
        <v>3783</v>
      </c>
      <c r="I50" s="12">
        <v>11350</v>
      </c>
    </row>
    <row r="51" spans="1:9" ht="27.75" customHeight="1" x14ac:dyDescent="0.2">
      <c r="A51" s="4">
        <v>5100</v>
      </c>
      <c r="B51" s="4">
        <v>120</v>
      </c>
      <c r="C51" s="4">
        <v>17</v>
      </c>
      <c r="D51" s="4" t="s">
        <v>63</v>
      </c>
      <c r="E51" s="11" t="s">
        <v>90</v>
      </c>
      <c r="F51" s="4">
        <v>2</v>
      </c>
      <c r="G51" s="13">
        <f t="shared" si="2"/>
        <v>21600</v>
      </c>
      <c r="H51" s="12">
        <f t="shared" si="1"/>
        <v>10800</v>
      </c>
      <c r="I51" s="12">
        <v>32400</v>
      </c>
    </row>
    <row r="52" spans="1:9" ht="20" customHeight="1" x14ac:dyDescent="0.2">
      <c r="A52" s="4">
        <v>5100</v>
      </c>
      <c r="B52" s="4">
        <v>210</v>
      </c>
      <c r="C52" s="4">
        <v>17</v>
      </c>
      <c r="D52" s="4" t="s">
        <v>63</v>
      </c>
      <c r="E52" s="3" t="s">
        <v>64</v>
      </c>
      <c r="F52" s="4"/>
      <c r="G52" s="13">
        <f t="shared" si="2"/>
        <v>2337</v>
      </c>
      <c r="H52" s="12">
        <f t="shared" si="1"/>
        <v>1169</v>
      </c>
      <c r="I52" s="12">
        <v>3506</v>
      </c>
    </row>
    <row r="53" spans="1:9" ht="20" customHeight="1" x14ac:dyDescent="0.2">
      <c r="A53" s="4">
        <v>5100</v>
      </c>
      <c r="B53" s="4">
        <v>220</v>
      </c>
      <c r="C53" s="4">
        <v>17</v>
      </c>
      <c r="D53" s="4" t="s">
        <v>63</v>
      </c>
      <c r="E53" s="3" t="s">
        <v>65</v>
      </c>
      <c r="F53" s="4"/>
      <c r="G53" s="13">
        <f t="shared" si="2"/>
        <v>1653</v>
      </c>
      <c r="H53" s="12">
        <f t="shared" si="1"/>
        <v>826</v>
      </c>
      <c r="I53" s="12">
        <v>2479</v>
      </c>
    </row>
    <row r="54" spans="1:9" ht="31.5" customHeight="1" x14ac:dyDescent="0.2">
      <c r="A54" s="4">
        <v>7800</v>
      </c>
      <c r="B54" s="4">
        <v>160</v>
      </c>
      <c r="C54" s="4">
        <v>18</v>
      </c>
      <c r="D54" s="4" t="s">
        <v>63</v>
      </c>
      <c r="E54" s="11" t="s">
        <v>66</v>
      </c>
      <c r="F54" s="4"/>
      <c r="G54" s="13">
        <f t="shared" si="2"/>
        <v>8640</v>
      </c>
      <c r="H54" s="12">
        <f t="shared" si="1"/>
        <v>4320</v>
      </c>
      <c r="I54" s="12">
        <v>12960</v>
      </c>
    </row>
    <row r="55" spans="1:9" ht="20" customHeight="1" x14ac:dyDescent="0.2">
      <c r="A55" s="4">
        <v>7800</v>
      </c>
      <c r="B55" s="4">
        <v>210</v>
      </c>
      <c r="C55" s="4">
        <v>18</v>
      </c>
      <c r="D55" s="4" t="s">
        <v>63</v>
      </c>
      <c r="E55" s="3" t="s">
        <v>67</v>
      </c>
      <c r="F55" s="4"/>
      <c r="G55" s="13">
        <f t="shared" si="2"/>
        <v>935</v>
      </c>
      <c r="H55" s="12">
        <f t="shared" si="1"/>
        <v>467</v>
      </c>
      <c r="I55" s="12">
        <v>1402</v>
      </c>
    </row>
    <row r="56" spans="1:9" ht="20" customHeight="1" x14ac:dyDescent="0.2">
      <c r="A56" s="4">
        <v>7800</v>
      </c>
      <c r="B56" s="4">
        <v>220</v>
      </c>
      <c r="C56" s="4">
        <v>18</v>
      </c>
      <c r="D56" s="4" t="s">
        <v>63</v>
      </c>
      <c r="E56" s="3" t="s">
        <v>68</v>
      </c>
      <c r="F56" s="4"/>
      <c r="G56" s="13">
        <f t="shared" si="2"/>
        <v>661</v>
      </c>
      <c r="H56" s="12">
        <f t="shared" si="1"/>
        <v>330</v>
      </c>
      <c r="I56" s="12">
        <v>991</v>
      </c>
    </row>
    <row r="57" spans="1:9" ht="20" customHeight="1" x14ac:dyDescent="0.2">
      <c r="A57" s="4">
        <v>7800</v>
      </c>
      <c r="B57" s="4">
        <v>460</v>
      </c>
      <c r="C57" s="4">
        <v>18</v>
      </c>
      <c r="D57" s="4" t="s">
        <v>63</v>
      </c>
      <c r="E57" s="3" t="s">
        <v>69</v>
      </c>
      <c r="F57" s="4"/>
      <c r="G57" s="13">
        <f t="shared" si="2"/>
        <v>5333</v>
      </c>
      <c r="H57" s="12">
        <f t="shared" si="1"/>
        <v>2667</v>
      </c>
      <c r="I57" s="12">
        <v>8000</v>
      </c>
    </row>
    <row r="58" spans="1:9" ht="32.25" customHeight="1" x14ac:dyDescent="0.2">
      <c r="A58" s="4">
        <v>5100</v>
      </c>
      <c r="B58" s="4">
        <v>120</v>
      </c>
      <c r="C58" s="4">
        <v>19</v>
      </c>
      <c r="D58" s="4" t="s">
        <v>63</v>
      </c>
      <c r="E58" s="11" t="s">
        <v>83</v>
      </c>
      <c r="F58" s="4">
        <v>3.2</v>
      </c>
      <c r="G58" s="13">
        <f t="shared" si="2"/>
        <v>39200</v>
      </c>
      <c r="H58" s="12">
        <f t="shared" si="1"/>
        <v>19600</v>
      </c>
      <c r="I58" s="12">
        <v>58800</v>
      </c>
    </row>
    <row r="59" spans="1:9" ht="20" customHeight="1" x14ac:dyDescent="0.2">
      <c r="A59" s="4">
        <v>5100</v>
      </c>
      <c r="B59" s="4">
        <v>210</v>
      </c>
      <c r="C59" s="4">
        <v>19</v>
      </c>
      <c r="D59" s="4" t="s">
        <v>63</v>
      </c>
      <c r="E59" s="3" t="s">
        <v>70</v>
      </c>
      <c r="F59" s="4"/>
      <c r="G59" s="13">
        <f t="shared" si="2"/>
        <v>4241</v>
      </c>
      <c r="H59" s="12">
        <f t="shared" si="1"/>
        <v>2121</v>
      </c>
      <c r="I59" s="12">
        <v>6362</v>
      </c>
    </row>
    <row r="60" spans="1:9" ht="20" customHeight="1" x14ac:dyDescent="0.2">
      <c r="A60" s="4">
        <v>5100</v>
      </c>
      <c r="B60" s="4">
        <v>220</v>
      </c>
      <c r="C60" s="4">
        <v>19</v>
      </c>
      <c r="D60" s="4" t="s">
        <v>63</v>
      </c>
      <c r="E60" s="3" t="s">
        <v>71</v>
      </c>
      <c r="F60" s="4"/>
      <c r="G60" s="13">
        <f t="shared" si="2"/>
        <v>2999</v>
      </c>
      <c r="H60" s="12">
        <f t="shared" si="1"/>
        <v>1499</v>
      </c>
      <c r="I60" s="12">
        <v>4498</v>
      </c>
    </row>
    <row r="61" spans="1:9" ht="20" customHeight="1" x14ac:dyDescent="0.2">
      <c r="A61" s="4">
        <v>5100</v>
      </c>
      <c r="B61" s="4">
        <v>510</v>
      </c>
      <c r="C61" s="4">
        <v>19</v>
      </c>
      <c r="D61" s="4" t="s">
        <v>63</v>
      </c>
      <c r="E61" s="3" t="s">
        <v>72</v>
      </c>
      <c r="F61" s="4"/>
      <c r="G61" s="13">
        <f t="shared" si="2"/>
        <v>3200</v>
      </c>
      <c r="H61" s="12">
        <f t="shared" si="1"/>
        <v>1600</v>
      </c>
      <c r="I61" s="12">
        <v>4800</v>
      </c>
    </row>
    <row r="62" spans="1:9" ht="20" customHeight="1" x14ac:dyDescent="0.2">
      <c r="A62" s="4">
        <v>7900</v>
      </c>
      <c r="B62" s="4">
        <v>630</v>
      </c>
      <c r="C62" s="4">
        <v>20</v>
      </c>
      <c r="D62" s="4" t="s">
        <v>73</v>
      </c>
      <c r="E62" s="3" t="s">
        <v>74</v>
      </c>
      <c r="F62" s="4"/>
      <c r="G62" s="13">
        <f t="shared" si="2"/>
        <v>2140208</v>
      </c>
      <c r="H62" s="12">
        <f t="shared" si="1"/>
        <v>1070104</v>
      </c>
      <c r="I62" s="12">
        <v>3210312</v>
      </c>
    </row>
    <row r="63" spans="1:9" ht="20" customHeight="1" x14ac:dyDescent="0.2">
      <c r="A63" s="4">
        <v>6300</v>
      </c>
      <c r="B63" s="4">
        <v>160</v>
      </c>
      <c r="C63" s="4">
        <v>21</v>
      </c>
      <c r="D63" s="4" t="s">
        <v>75</v>
      </c>
      <c r="E63" s="3" t="s">
        <v>92</v>
      </c>
      <c r="F63" s="4">
        <v>6</v>
      </c>
      <c r="G63" s="13">
        <f t="shared" si="2"/>
        <v>122800</v>
      </c>
      <c r="H63" s="12">
        <f t="shared" si="1"/>
        <v>61400</v>
      </c>
      <c r="I63" s="12">
        <v>184200</v>
      </c>
    </row>
    <row r="64" spans="1:9" ht="20" customHeight="1" x14ac:dyDescent="0.2">
      <c r="A64" s="4">
        <v>6300</v>
      </c>
      <c r="B64" s="4">
        <v>210</v>
      </c>
      <c r="C64" s="4">
        <v>21</v>
      </c>
      <c r="D64" s="4" t="s">
        <v>75</v>
      </c>
      <c r="E64" s="3" t="s">
        <v>76</v>
      </c>
      <c r="F64" s="4"/>
      <c r="G64" s="13">
        <f t="shared" si="2"/>
        <v>13287</v>
      </c>
      <c r="H64" s="12">
        <f t="shared" si="1"/>
        <v>6643</v>
      </c>
      <c r="I64" s="12">
        <v>19930</v>
      </c>
    </row>
    <row r="65" spans="1:9" ht="20" customHeight="1" x14ac:dyDescent="0.2">
      <c r="A65" s="4">
        <v>6300</v>
      </c>
      <c r="B65" s="4">
        <v>220</v>
      </c>
      <c r="C65" s="4">
        <v>21</v>
      </c>
      <c r="D65" s="4" t="s">
        <v>75</v>
      </c>
      <c r="E65" s="3" t="s">
        <v>77</v>
      </c>
      <c r="F65" s="4"/>
      <c r="G65" s="13">
        <f t="shared" si="2"/>
        <v>9394</v>
      </c>
      <c r="H65" s="12">
        <f t="shared" si="1"/>
        <v>4697</v>
      </c>
      <c r="I65" s="12">
        <v>14091</v>
      </c>
    </row>
    <row r="66" spans="1:9" ht="20" customHeight="1" x14ac:dyDescent="0.2">
      <c r="A66" s="4">
        <v>6300</v>
      </c>
      <c r="B66" s="4">
        <v>230</v>
      </c>
      <c r="C66" s="4">
        <v>21</v>
      </c>
      <c r="D66" s="4" t="s">
        <v>75</v>
      </c>
      <c r="E66" s="3" t="s">
        <v>78</v>
      </c>
      <c r="F66" s="4"/>
      <c r="G66" s="13">
        <f t="shared" si="2"/>
        <v>16221</v>
      </c>
      <c r="H66" s="12">
        <f>+I66-G66</f>
        <v>8110</v>
      </c>
      <c r="I66" s="12">
        <v>24331</v>
      </c>
    </row>
    <row r="67" spans="1:9" s="17" customFormat="1" ht="21.75" customHeight="1" x14ac:dyDescent="0.2">
      <c r="A67" s="4" t="s">
        <v>87</v>
      </c>
      <c r="B67" s="14">
        <v>100</v>
      </c>
      <c r="C67" s="14">
        <v>22</v>
      </c>
      <c r="D67" s="14" t="s">
        <v>88</v>
      </c>
      <c r="E67" s="11" t="s">
        <v>85</v>
      </c>
      <c r="F67" s="14"/>
      <c r="G67" s="15">
        <f t="shared" si="2"/>
        <v>229757</v>
      </c>
      <c r="H67" s="16">
        <f t="shared" ref="H67:H72" si="3">+I67-G67</f>
        <v>114878</v>
      </c>
      <c r="I67" s="16">
        <v>344635</v>
      </c>
    </row>
    <row r="68" spans="1:9" ht="20" customHeight="1" x14ac:dyDescent="0.2">
      <c r="A68" s="4" t="s">
        <v>87</v>
      </c>
      <c r="B68" s="4">
        <v>220</v>
      </c>
      <c r="C68" s="4">
        <v>22</v>
      </c>
      <c r="D68" s="4" t="s">
        <v>88</v>
      </c>
      <c r="E68" s="3" t="s">
        <v>86</v>
      </c>
      <c r="F68" s="4"/>
      <c r="G68" s="13">
        <f t="shared" si="2"/>
        <v>17577</v>
      </c>
      <c r="H68" s="12">
        <f t="shared" si="3"/>
        <v>8788</v>
      </c>
      <c r="I68" s="12">
        <v>26365</v>
      </c>
    </row>
    <row r="69" spans="1:9" ht="33.75" customHeight="1" x14ac:dyDescent="0.2">
      <c r="A69" s="4">
        <v>7800</v>
      </c>
      <c r="B69" s="4">
        <v>160</v>
      </c>
      <c r="C69" s="4">
        <v>23</v>
      </c>
      <c r="D69" s="4" t="s">
        <v>88</v>
      </c>
      <c r="E69" s="11" t="s">
        <v>79</v>
      </c>
      <c r="F69" s="4"/>
      <c r="G69" s="13">
        <f t="shared" si="2"/>
        <v>62548</v>
      </c>
      <c r="H69" s="12">
        <f t="shared" si="3"/>
        <v>31274</v>
      </c>
      <c r="I69" s="12">
        <v>93822</v>
      </c>
    </row>
    <row r="70" spans="1:9" ht="33.75" customHeight="1" x14ac:dyDescent="0.2">
      <c r="A70" s="4">
        <v>7800</v>
      </c>
      <c r="B70" s="4">
        <v>220</v>
      </c>
      <c r="C70" s="4">
        <v>23</v>
      </c>
      <c r="D70" s="4" t="s">
        <v>88</v>
      </c>
      <c r="E70" s="11" t="s">
        <v>84</v>
      </c>
      <c r="F70" s="4"/>
      <c r="G70" s="13">
        <f t="shared" si="2"/>
        <v>4785</v>
      </c>
      <c r="H70" s="12">
        <f t="shared" si="3"/>
        <v>2393</v>
      </c>
      <c r="I70" s="12">
        <v>7178</v>
      </c>
    </row>
    <row r="71" spans="1:9" ht="43.5" customHeight="1" x14ac:dyDescent="0.2">
      <c r="A71" s="4">
        <v>5100</v>
      </c>
      <c r="B71" s="4">
        <v>394</v>
      </c>
      <c r="C71" s="4">
        <v>24</v>
      </c>
      <c r="D71" s="4" t="s">
        <v>88</v>
      </c>
      <c r="E71" s="11" t="s">
        <v>80</v>
      </c>
      <c r="F71" s="4"/>
      <c r="G71" s="13">
        <f t="shared" si="2"/>
        <v>125747</v>
      </c>
      <c r="H71" s="12">
        <f t="shared" si="3"/>
        <v>62874</v>
      </c>
      <c r="I71" s="12">
        <v>188621</v>
      </c>
    </row>
    <row r="72" spans="1:9" ht="20" customHeight="1" x14ac:dyDescent="0.2">
      <c r="A72" s="4">
        <v>7200</v>
      </c>
      <c r="B72" s="4">
        <v>792</v>
      </c>
      <c r="C72" s="4">
        <v>25</v>
      </c>
      <c r="D72" s="4" t="s">
        <v>81</v>
      </c>
      <c r="E72" s="3" t="s">
        <v>82</v>
      </c>
      <c r="F72" s="4"/>
      <c r="G72" s="13">
        <f t="shared" si="2"/>
        <v>82225</v>
      </c>
      <c r="H72" s="12">
        <f t="shared" si="3"/>
        <v>41113</v>
      </c>
      <c r="I72" s="12">
        <v>123338</v>
      </c>
    </row>
    <row r="73" spans="1:9" x14ac:dyDescent="0.2">
      <c r="A73" s="24" t="s">
        <v>5</v>
      </c>
      <c r="B73" s="24"/>
      <c r="C73" s="24"/>
      <c r="D73" s="24"/>
      <c r="E73" s="24"/>
      <c r="F73" s="24"/>
      <c r="G73" s="5">
        <f>SUM(G10:G72)</f>
        <v>4123476</v>
      </c>
      <c r="H73" s="12">
        <f>SUM(H10:H72)</f>
        <v>2061736</v>
      </c>
      <c r="I73" s="12">
        <f>SUM(I10:I72)</f>
        <v>6185212</v>
      </c>
    </row>
    <row r="75" spans="1:9" x14ac:dyDescent="0.2">
      <c r="A75" s="25" t="s">
        <v>16</v>
      </c>
      <c r="B75" s="25"/>
      <c r="C75" s="25"/>
      <c r="H75" s="6"/>
    </row>
    <row r="76" spans="1:9" x14ac:dyDescent="0.2">
      <c r="A76" s="8"/>
      <c r="B76" s="8"/>
      <c r="C76" s="7" t="s">
        <v>7</v>
      </c>
      <c r="D76" s="19" t="s">
        <v>6</v>
      </c>
      <c r="E76" s="19"/>
      <c r="F76" s="8"/>
      <c r="G76" s="8"/>
      <c r="H76" s="6"/>
    </row>
    <row r="78" spans="1:9" x14ac:dyDescent="0.2">
      <c r="A78" s="18" t="s">
        <v>11</v>
      </c>
      <c r="B78" s="18"/>
      <c r="C78" s="18"/>
      <c r="D78" s="18"/>
      <c r="E78" s="18"/>
      <c r="F78" s="18"/>
      <c r="G78" s="18"/>
    </row>
  </sheetData>
  <autoFilter ref="A9:I73" xr:uid="{00000000-0009-0000-0000-000000000000}"/>
  <mergeCells count="9">
    <mergeCell ref="A78:G78"/>
    <mergeCell ref="D76:E76"/>
    <mergeCell ref="A1:D2"/>
    <mergeCell ref="H1:I3"/>
    <mergeCell ref="A3:D4"/>
    <mergeCell ref="A73:F73"/>
    <mergeCell ref="A75:C75"/>
    <mergeCell ref="A7:I7"/>
    <mergeCell ref="A6:I6"/>
  </mergeCells>
  <pageMargins left="0.7" right="0.7" top="0.75" bottom="0.75" header="0.3" footer="0.3"/>
  <pageSetup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2021-12-15T17:44:52Z</cp:lastPrinted>
  <dcterms:created xsi:type="dcterms:W3CDTF">2021-06-09T18:28:06Z</dcterms:created>
  <dcterms:modified xsi:type="dcterms:W3CDTF">2022-04-11T18:08:09Z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