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F91CB667-DAF9-6E49-88DE-BA84752C2216}" xr6:coauthVersionLast="47" xr6:coauthVersionMax="47" xr10:uidLastSave="{00000000-0000-0000-0000-000000000000}"/>
  <bookViews>
    <workbookView xWindow="0" yWindow="500" windowWidth="28800" windowHeight="1186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Sheet1!$I$9</definedName>
    <definedName name="Amount_for_2_3_allocation">Sheet1!$H$9</definedName>
    <definedName name="Description">Sheet1!$F$9</definedName>
    <definedName name="FTE__Position">Sheet1!$G$9</definedName>
    <definedName name="Function">Sheet1!$A$9</definedName>
    <definedName name="Object">Sheet1!$B$9</definedName>
    <definedName name="Total_allocation">Sheet1!$J$9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9" i="1" l="1"/>
  <c r="J134" i="1"/>
  <c r="H117" i="1" l="1"/>
  <c r="H10" i="1" l="1"/>
  <c r="H11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3" i="1"/>
  <c r="H12" i="1"/>
  <c r="H134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I10" i="1"/>
  <c r="I134" i="1" l="1"/>
</calcChain>
</file>

<file path=xl/sharedStrings.xml><?xml version="1.0" encoding="utf-8"?>
<sst xmlns="http://schemas.openxmlformats.org/spreadsheetml/2006/main" count="300" uniqueCount="156">
  <si>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</si>
  <si>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</si>
  <si>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</si>
  <si>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</si>
  <si>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</si>
  <si>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</si>
  <si>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 xml:space="preserve">A) ________________________
     Name of Eligible Recipient </t>
  </si>
  <si>
    <t>B) ________________________
     Project Number</t>
  </si>
  <si>
    <t xml:space="preserve">Use of 
Funds
Number**  </t>
  </si>
  <si>
    <t>Activity
Number**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</si>
  <si>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</si>
  <si>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</si>
  <si>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</si>
  <si>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</si>
  <si>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TAPS Number 
22A-175</t>
  </si>
  <si>
    <t>District Graduation Coach Salary</t>
  </si>
  <si>
    <t>RETIREMENT/EMPL</t>
  </si>
  <si>
    <t>District Graduation Coach retierment-10.82%</t>
  </si>
  <si>
    <t>SOCIAL SECURITY</t>
  </si>
  <si>
    <t>District Graduation Coach SS-6.2%</t>
  </si>
  <si>
    <t>District Graduation Coach Mandatory Medicare-1.45%</t>
  </si>
  <si>
    <t>GROUP INSURANCE</t>
  </si>
  <si>
    <t>WORKERS COMP/EM</t>
  </si>
  <si>
    <t>District Graduation Coach Work Comp-0.45%</t>
  </si>
  <si>
    <t>SALARIES/TEACHERS</t>
  </si>
  <si>
    <t>District Math and Science Coaches- Teachers on Special Assignment</t>
  </si>
  <si>
    <t>District Math and Science Coaches- Teachers on Special Assignment-6.2%</t>
  </si>
  <si>
    <t>District Math and Science Coaches- Teachers on Special Assignment-1.45%</t>
  </si>
  <si>
    <t>CHARTER NONFEFP</t>
  </si>
  <si>
    <t>Charter School Disbursement</t>
  </si>
  <si>
    <t xml:space="preserve"> </t>
  </si>
  <si>
    <t>District Math and Science Coaches- Teachers on Special Assignment 10.82%</t>
  </si>
  <si>
    <t>District Math and Science Coaches- Teachers on Special Assignment .45%</t>
  </si>
  <si>
    <t xml:space="preserve">SAL/OTHER CERTIFIED </t>
  </si>
  <si>
    <t>MANDATORY MEDICAL</t>
  </si>
  <si>
    <t>SAL/OTHER CERTIFED</t>
  </si>
  <si>
    <t>SALARIES/ADMINISTRATION</t>
  </si>
  <si>
    <t>Description</t>
  </si>
  <si>
    <t>INDIRECT COST</t>
  </si>
  <si>
    <t>SALARIES/Paraprofessionals</t>
  </si>
  <si>
    <t>OTHER/CLAIMS EX</t>
  </si>
  <si>
    <t>0521/529</t>
  </si>
  <si>
    <t>SAL/OTHER SUPPORT PERSONNEL</t>
  </si>
  <si>
    <t>OTHER PURCHASED</t>
  </si>
  <si>
    <t xml:space="preserve">Dues &amp; Fees </t>
  </si>
  <si>
    <t xml:space="preserve">Acceleration Team Salaries - Salaries for team members that are providing interventions to students and additional salary for all teachers to extend the instructional school day for all students. </t>
  </si>
  <si>
    <t>Acceleration Team Benefits - Benefits for team members that are providing interventions to students and for all teachers to extend the instructional school day for all students.  10.82%</t>
  </si>
  <si>
    <t>Acceleration Team Benefits - Benefits for team members that are providing interventions to students and for all teachers to extend the instructional school day for all students.  6.2%</t>
  </si>
  <si>
    <t>Acceleration Team Benefits - Benefits for team members that are providing interventions to students and for all teachers to extend the instructional school day for all students.  1.45%</t>
  </si>
  <si>
    <t>Acceleration Team Benefits - Benefits for team members that are providing interventions to students and for all teachers to extend the instructional school day for all students.  .45%</t>
  </si>
  <si>
    <t xml:space="preserve">Salaries for Permanent Substitutes, Paraprofessionals for extended day coverage and increasing the minimun wage for our lowest paid employees to improve our recruitment and retention rates. </t>
  </si>
  <si>
    <t>Benefits for Permanent Substitutes, Paraprofessionals for extended day coverage and increasing the minimun wage for our lowest paid employees to improve our recruitment and retention rates. 10.82%</t>
  </si>
  <si>
    <t>Benefits for Permanent Substitutes, Paraprofessionals for extended day coverage and increasing the minimun wage for our lowest paid employees to improve our recruitment and retention rates. .45%</t>
  </si>
  <si>
    <t>Benefits for Permanent Substitutes, Paraprofessionals for extended day coverage and increasing the minimun wage for our lowest paid employees to improve our recruitment and retention rates. 1.45%</t>
  </si>
  <si>
    <t>Benefits for Permanent Substitutes, Paraprofessionals for extended day coverage and increasing the minimun wage for our lowest paid employees to improve our recruitment and retention rates. 6.2%</t>
  </si>
  <si>
    <t xml:space="preserve">Extended Day Salaries  for ESE teachers- Salaries for  ESE teachers to extend the instructional school day for all students. </t>
  </si>
  <si>
    <t xml:space="preserve">Extended Day Benefits for ESE teachers- Benefits for  ESE teachers to extend the instructional school day for all students. 10.82% </t>
  </si>
  <si>
    <t xml:space="preserve">Extended Day Benefits for ESE teachers- Benefits for  ESE teachers to extend the instructional school day for all students. .45% </t>
  </si>
  <si>
    <t xml:space="preserve">Extended Day Benefits for ESE teachers- Benefits for  ESE teachers to extend the instructional school day for all students. 1.45% </t>
  </si>
  <si>
    <t xml:space="preserve">Extended Day Benefits for ESE teachers- Benefits for  ESE teachers to extend the instructional school day for all students. 6.2% </t>
  </si>
  <si>
    <t xml:space="preserve">Salaries for ESE Paraprofessionals for extended day coverage and increasing the minimun wage for our lowest paid employees to improve our recruitment and retention rates. </t>
  </si>
  <si>
    <t>Benefits for Paraprofessionals for extended day coverage and increasing the minimun wage for our lowest paid employees to improve our recruitment and retention rates. 10.82%</t>
  </si>
  <si>
    <t>Benefits for ESE Paraprofessionals for extended day coverage and increasing the minimun wage for our lowest paid employees to improve our recruitment and retention rates. 6.2%</t>
  </si>
  <si>
    <t>Benefits for ESE Paraprofessionals for extended day coverage and increasing the minimun wage for our lowest paid employees to improve our recruitment and retention rates. 1.45%</t>
  </si>
  <si>
    <t>Benefits for ESE Paraprofessionals for extended day coverage and increasing the minimun wage for our lowest paid employees to improve our recruitment and retention rates. .45%</t>
  </si>
  <si>
    <t xml:space="preserve">Extended Day Salary for CTE Teachers - Salaries for CTE teachers to extend the instructional school day for all students. </t>
  </si>
  <si>
    <t>Benefits for CTE Teachers - Benefits for CTE teachers to extend the instructional school day for all students. 10.82</t>
  </si>
  <si>
    <t>Benefits for CTE Teachers - Benefits for CTE teachers to extend the instructional school day for all students. 6.2</t>
  </si>
  <si>
    <t>Benefits for CTE Teachers - Benefits for CTE teachers to extend the instructional school day for all students. 1.45</t>
  </si>
  <si>
    <t>Benefits for CTE Teachers - Benefits for CTE teachers to extend the instructional school day for all students. .45</t>
  </si>
  <si>
    <t xml:space="preserve">Salaries for Pre-k Paraprofessionals for extended day coverage and increasing the minimun wage for our lowest paid employees to improve our recruitment and retention rates. </t>
  </si>
  <si>
    <t>Benefits for Pre-k Paraprofessionals for extended day coverage and increasing the minimun wage for our lowest paid employees to improve our recruitment and retention rates. 10.82%</t>
  </si>
  <si>
    <t>Benefits for Pre-k Paraprofessionals for extended day coverage and increasing the minimun wage for our lowest paid employees to improve our recruitment and retention rates. 6.2%</t>
  </si>
  <si>
    <t>Benefits for Pre-k Paraprofessionals for extended day coverage and increasing the minimun wage for our lowest paid employees to improve our recruitment and retention rates. 1.45%</t>
  </si>
  <si>
    <t>Benefits for Pre-k Paraprofessionals for extended day coverage and increasing the minimun wage for our lowest paid employees to improve our recruitment and retention rates. .45%</t>
  </si>
  <si>
    <t>District Graduation Coach Health Insurance ($5780 per FTE)</t>
  </si>
  <si>
    <t>Benefits for Pre-k Paraprofessionals for extended day coverage and increasing the minimun wage for our lowest paid employees to improve our recruitment and retention rates. ($5780 per FTE)</t>
  </si>
  <si>
    <t>Benefits for CTE Teachers - Benefits for CTE teachers to extend the instructional school day for all students. ($5780 per FTE)</t>
  </si>
  <si>
    <t xml:space="preserve">Extended Day Benefits for ESE teachers- Benefits for  ESE teachers to extend the instructional school day for all students. ($5780 per FTE) </t>
  </si>
  <si>
    <t>Acceleration Team Benefits - Benefits for team members that are providing interventions to students and for all teachers to extend the instructional school day for all students. ($5780 per FTE)</t>
  </si>
  <si>
    <t xml:space="preserve">Extended Day Salaries  for Social Worker </t>
  </si>
  <si>
    <t>Benefits for Data Clerks for extended day coverage and increasing the minimun wage for our lowest paid employees to improve our recruitment and retention rates. 6.2%</t>
  </si>
  <si>
    <t xml:space="preserve">Salaries for Data Clerks for extended day coverage and increasing the minimun wage for our lowest paid employees to improve our recruitment and retention rates. </t>
  </si>
  <si>
    <t>Benefits for Data Clerks for extended day coverage and increasing the minimun wage for our lowest paid employees to improve our recruitment and retention rates. 1.45%</t>
  </si>
  <si>
    <t>Benefits for Data Clerks for extended day coverage and increasing the minimun wage for our lowest paid employees to improve our recruitment and retention rates. .45%</t>
  </si>
  <si>
    <t>Salary for School Choice Specialist</t>
  </si>
  <si>
    <t>Salary for Additional School Counselor and Social Worker for additional mental health services.</t>
  </si>
  <si>
    <t xml:space="preserve">Salaries for Guidance Clerks for extended day coverage and increasing the minimun wage for our lowest paid employees to improve our recruitment and retention rates. </t>
  </si>
  <si>
    <t>Benefits for Data Clerks for extended day coverage and increasing the minimun wage for our lowest paid employees to improve our recruitment and retention rates. 10.82%</t>
  </si>
  <si>
    <t>Benefits for Guidance Clerks for extended day coverage and increasing the minimun wage for our lowest paid employees to improve our recruitment and retention rates. 10.82%</t>
  </si>
  <si>
    <t>Benefits for Guidance Clerks for extended day coverage and increasing the minimun wage for our lowest paid employees to improve our recruitment and retention rates. 6.2%</t>
  </si>
  <si>
    <t>Benefits for Guidance Clerks for extended day coverage and increasing the minimun wage for our lowest paid employees to improve our recruitment and retention rates. 1.45%</t>
  </si>
  <si>
    <t>Benefits for Guidance Clerks for extended day coverage and increasing the minimun wage for our lowest paid employees to improve our recruitment and retention rates. .45%</t>
  </si>
  <si>
    <t>Extended Day Salary for School Psychologist - 20% of Salary for Psychologist to extend the services for students in need.</t>
  </si>
  <si>
    <t>Benefits for School Psychologist - 20% of Benefits for Psychologist to extend the services for students in need. 10.82%</t>
  </si>
  <si>
    <t>Benefits for School Psychologist - 20% of Benefits for Psychologist to extend the services for students in need.6.2%</t>
  </si>
  <si>
    <t>Benefits for School Psychologist - 20% of Benefits for Psychologist to extend the services for students in need. 1.45%</t>
  </si>
  <si>
    <t>Benefits for School Psychologist - 20% of Benefits for Psychologist to extend the services for students in need. .45%</t>
  </si>
  <si>
    <t>Benefits for Guidance Clerks for extended day coverage and increasing the minimun wage for our lowest paid employees to improve our recruitment and retention rates. ($5780 per FTE)</t>
  </si>
  <si>
    <t>Benefits for School Psychologist - 20% of Benefits for Psychologist to extend the services for students in need. ($5780 per FTE)</t>
  </si>
  <si>
    <t xml:space="preserve">Extended Day Salary for Media Specialists - Salaries for Media Specialists to extend the instructional school day for all students. </t>
  </si>
  <si>
    <t xml:space="preserve">Benefits for Media Specialists - Benefits for Media Specialists to extend the instructional school day for all students. </t>
  </si>
  <si>
    <t>Benefits for Media Specialists - Benefits for Media Specialists to extend the services for students in need.6.2%</t>
  </si>
  <si>
    <t>Benefits for Media Specialists - Benefits for Media Specialists to extend the services for students in need. 1.45%</t>
  </si>
  <si>
    <t>Benefits for Media Specialists - Benefits for Media Specialists to extend the services for students in need. .45%</t>
  </si>
  <si>
    <t>Salary for Medicaid Billing Clerk for the additional mental health service billing</t>
  </si>
  <si>
    <t>District Math and Science Coaches- Teachers on Special Assignment ($5780 per FTE)</t>
  </si>
  <si>
    <t>Salary for Technology Teacher on Special Assignment to assist student and staff with the 1 to 1 technology.</t>
  </si>
  <si>
    <t>Benefits for the Technology Teacher on Special Assignment 10.82%</t>
  </si>
  <si>
    <t>Benefits for the Technology Teacher on Special Assignment 6.2%</t>
  </si>
  <si>
    <t>Benefits for the Technology Teacher on Special Assignment 1.45%</t>
  </si>
  <si>
    <t>Benefits for the Technology Teacher on Special Assignment</t>
  </si>
  <si>
    <t>Benefits for the Technology Teacher on Special Assignment .45%</t>
  </si>
  <si>
    <t xml:space="preserve">Salaries for School Clerks for extended day coverage and increasing the minimun wage for our lowest paid employees to improve our recruitment and retention rates. </t>
  </si>
  <si>
    <t>Benefits for School Clerks for extended day coverage and increasing the minimun wage for our lowest paid employees to improve our recruitment and retention rates. 10.82%</t>
  </si>
  <si>
    <t>Benefits for School Clerks for extended day coverage and increasing the minimun wage for our lowest paid employees to improve our recruitment and retention rates. 6.2%</t>
  </si>
  <si>
    <t>Benefits for School Clerks for extended day coverage and increasing the minimun wage for our lowest paid employees to improve our recruitment and retention rates. 1.45%</t>
  </si>
  <si>
    <t>Benefits for School Clerks for extended day coverage and increasing the minimun wage for our lowest paid employees to improve our recruitment and retention rates. ($5780 per FTE)</t>
  </si>
  <si>
    <t>Benefits for School Clerks for extended day coverage and increasing the minimun wage for our lowest paid employees to improve our recruitment and retention rates. .45%</t>
  </si>
  <si>
    <t>Benefits for Data Clerks for extended day coverage and increasing the minimun wage for our lowest paid employees to improve our recruitment and retention rates. ($5780 per FTE)</t>
  </si>
  <si>
    <t>Benefits for ESE Paraprofessionals for extended day coverage and increasing the minimun wage for our lowest paid employees to improve our recruitment and retention rates. ($5780 per FTE)</t>
  </si>
  <si>
    <t>Benefits for Permanent Substitutes, Paraprofessionals for extended day coverage and increasing the minimun wage for our lowest paid employees to improve our recruitment and retention rates. ($5780 per FTE)</t>
  </si>
  <si>
    <t xml:space="preserve">Salary for Custodian Chief for the minimize the spread of infectious diseases and conducts inspections, testing, maintenance , repair, and upgrading of indoor air quality systems. </t>
  </si>
  <si>
    <t>Benefits for the Custodian Chief 10.82%</t>
  </si>
  <si>
    <t>Benefits for the Custodian Chief 6.2%</t>
  </si>
  <si>
    <t>Benefits for the Custodian Chief 1.45%</t>
  </si>
  <si>
    <t>Benefits for Media Specialists - Benefits for Media Specialists to extend the services for students in need. ($5780 per FTE)</t>
  </si>
  <si>
    <t xml:space="preserve">Salaries for Mechanics to increase the minimun wage for our lowest paid employees to improve our recruitment and retention rates. </t>
  </si>
  <si>
    <t>Benefits for Mechanics to increase the minimun wage for our lowest paid employees to improve our recruitment and retention rates. 10.82%</t>
  </si>
  <si>
    <t>Benefits for Mechanics to increase the minimun wage for our lowest paid employees to improve our recruitment and retention rates. 6.2%</t>
  </si>
  <si>
    <t>Benefits for Mechanics to increase the minimun wage for our lowest paid employees to improve our recruitment and retention rates. 1.45%</t>
  </si>
  <si>
    <t>Benefits for Mechanics to increase the minimun wage for our lowest paid employees to improve our recruitment and retention rates. .45%</t>
  </si>
  <si>
    <t xml:space="preserve">Benefits for the Custodian Chief .45% </t>
  </si>
  <si>
    <t>Benefits for the Custodian Chief ($5780 per FTE)</t>
  </si>
  <si>
    <t>Benefits for the Mechanics ($5780 per FTE)</t>
  </si>
  <si>
    <t>Salary for Technology Support to assist student and staff with the 1 to 1 technology.</t>
  </si>
  <si>
    <t>Benefits for the Technology Support Staff 10.82%</t>
  </si>
  <si>
    <t>Benefits for the Technology Support Staff 6.2%</t>
  </si>
  <si>
    <t>Benefits for the Technology Support Staff 1.45%</t>
  </si>
  <si>
    <t>Benefits for  the Technology Support Staff ($5780 per FTE)</t>
  </si>
  <si>
    <t>Instructional Materials</t>
  </si>
  <si>
    <t xml:space="preserve">Supplementing the Instructional Material State Allocation in order to purchase new instructional materials for the new BEST Math standards K-12.  </t>
  </si>
  <si>
    <t>Salary</t>
  </si>
  <si>
    <t>Disaster Relief Payment ($1000) for all employees that did not qualify for the State Disaster Relief Payment in an order to maintain current staff.</t>
  </si>
  <si>
    <t>Benefits for the Disaster Relief Payment 6.2%</t>
  </si>
  <si>
    <t>Benefits for Disaster Relief Payment 1.45%</t>
  </si>
  <si>
    <t xml:space="preserve">$30 fee for Mental Health Renewal Training for all instructional staff. </t>
  </si>
  <si>
    <t xml:space="preserve">$30 fee for Mental Health Renewal Training for all non-instructional staff. </t>
  </si>
  <si>
    <t>Supplemental Insurance payment to offset additional costs to employees due to increase COVID medical related expenditures.</t>
  </si>
  <si>
    <t>2L</t>
  </si>
  <si>
    <t>2 O</t>
  </si>
  <si>
    <t>2 R</t>
  </si>
  <si>
    <t>2 S</t>
  </si>
  <si>
    <t>2 L</t>
  </si>
  <si>
    <t>2 E</t>
  </si>
  <si>
    <t xml:space="preserve">Substitutes for instructional staff contracted through Kelly Services.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</si>
</sst>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3" fontId="2" fillId="0" borderId="1" xfId="3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43" fontId="0" fillId="0" borderId="1" xfId="3" applyFont="1" applyFill="1" applyBorder="1"/>
    <xf numFmtId="43" fontId="9" fillId="0" borderId="1" xfId="3" applyFont="1" applyFill="1" applyBorder="1"/>
    <xf numFmtId="43" fontId="7" fillId="0" borderId="1" xfId="0" applyNumberFormat="1" applyFont="1" applyFill="1" applyBorder="1" applyAlignment="1">
      <alignment horizontal="center" wrapText="1"/>
    </xf>
    <xf numFmtId="43" fontId="8" fillId="0" borderId="1" xfId="0" applyNumberFormat="1" applyFont="1" applyFill="1" applyBorder="1" applyAlignment="1">
      <alignment horizontal="center" wrapText="1"/>
    </xf>
    <xf numFmtId="43" fontId="8" fillId="0" borderId="1" xfId="3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43" fontId="9" fillId="0" borderId="1" xfId="0" applyNumberFormat="1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4" fontId="0" fillId="0" borderId="1" xfId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1"/>
  <sheetViews>
    <sheetView tabSelected="1" workbookViewId="0">
      <selection activeCell="J9" sqref="J9"/>
    </sheetView>
  </sheetViews>
  <sheetFormatPr baseColWidth="10" defaultColWidth="9.1640625" defaultRowHeight="15" x14ac:dyDescent="0.2"/>
  <cols>
    <col min="1" max="1" width="14" style="14" customWidth="1"/>
    <col min="2" max="2" width="10" style="14" bestFit="1" customWidth="1"/>
    <col min="3" max="3" width="10.1640625" style="14" customWidth="1"/>
    <col min="4" max="4" width="9.6640625" style="14" customWidth="1"/>
    <col min="5" max="5" width="42.6640625" style="34" customWidth="1"/>
    <col min="6" max="6" width="42.6640625" style="12" customWidth="1"/>
    <col min="7" max="7" width="8.33203125" style="13" bestFit="1" customWidth="1"/>
    <col min="8" max="8" width="21.5" style="14" customWidth="1"/>
    <col min="9" max="9" width="19.33203125" style="14" bestFit="1" customWidth="1"/>
    <col min="10" max="10" width="21.5" style="6" customWidth="1"/>
    <col min="11" max="16384" width="9.1640625" style="14"/>
  </cols>
  <sheetData>
    <row r="1" spans="1:10" x14ac:dyDescent="0.2">
      <c r="A1" s="36" t="s">
        <v>6</v>
      </c>
      <c r="B1" s="37"/>
      <c r="C1" s="37"/>
      <c r="D1" s="37"/>
      <c r="I1" s="38" t="s">
        <v>14</v>
      </c>
      <c r="J1" s="39"/>
    </row>
    <row r="2" spans="1:10" x14ac:dyDescent="0.2">
      <c r="A2" s="37"/>
      <c r="B2" s="37"/>
      <c r="C2" s="37"/>
      <c r="D2" s="37"/>
      <c r="I2" s="39"/>
      <c r="J2" s="39"/>
    </row>
    <row r="3" spans="1:10" x14ac:dyDescent="0.2">
      <c r="A3" s="36" t="s">
        <v>7</v>
      </c>
      <c r="B3" s="37"/>
      <c r="C3" s="37"/>
      <c r="D3" s="37"/>
      <c r="I3" s="39"/>
      <c r="J3" s="39"/>
    </row>
    <row r="4" spans="1:10" x14ac:dyDescent="0.2">
      <c r="A4" s="37"/>
      <c r="B4" s="37"/>
      <c r="C4" s="37"/>
      <c r="D4" s="37"/>
    </row>
    <row r="6" spans="1:10" ht="23" x14ac:dyDescent="0.25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23" x14ac:dyDescent="0.25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</row>
    <row r="9" spans="1:10" ht="43" x14ac:dyDescent="0.2">
      <c r="A9" s="15" t="s">
        <v>0</v>
      </c>
      <c r="B9" s="15" t="s">
        <v>1</v>
      </c>
      <c r="C9" s="1" t="s">
        <v>8</v>
      </c>
      <c r="D9" s="1" t="s">
        <v>9</v>
      </c>
      <c r="E9" s="35" t="s">
        <v>2</v>
      </c>
      <c r="F9" s="16" t="s">
        <v>37</v>
      </c>
      <c r="G9" s="1" t="s">
        <v>4</v>
      </c>
      <c r="H9" s="1" t="s">
        <v>11</v>
      </c>
      <c r="I9" s="1" t="s">
        <v>10</v>
      </c>
      <c r="J9" s="4" t="s">
        <v>12</v>
      </c>
    </row>
    <row r="10" spans="1:10" ht="17" x14ac:dyDescent="0.2">
      <c r="A10" s="2">
        <v>5000</v>
      </c>
      <c r="B10" s="2">
        <v>394</v>
      </c>
      <c r="C10" s="17">
        <v>1</v>
      </c>
      <c r="D10" s="17"/>
      <c r="E10" s="5" t="s">
        <v>28</v>
      </c>
      <c r="F10" s="5" t="s">
        <v>29</v>
      </c>
      <c r="G10" s="17"/>
      <c r="H10" s="9">
        <f t="shared" ref="H10:H74" si="0">SUM(J10)*0.67</f>
        <v>2230349.6</v>
      </c>
      <c r="I10" s="9">
        <f>SUM(J10)*0.33</f>
        <v>1098530.4000000001</v>
      </c>
      <c r="J10" s="10">
        <v>3328880</v>
      </c>
    </row>
    <row r="11" spans="1:10" ht="17" x14ac:dyDescent="0.2">
      <c r="A11" s="2">
        <v>5000</v>
      </c>
      <c r="B11" s="2">
        <v>394</v>
      </c>
      <c r="C11" s="17">
        <v>2</v>
      </c>
      <c r="D11" s="17"/>
      <c r="E11" s="5" t="s">
        <v>28</v>
      </c>
      <c r="F11" s="5" t="s">
        <v>29</v>
      </c>
      <c r="G11" s="17"/>
      <c r="H11" s="9">
        <f t="shared" si="0"/>
        <v>1603636.29</v>
      </c>
      <c r="I11" s="9">
        <f t="shared" ref="I11:I74" si="1">SUM(J11)*0.33</f>
        <v>789850.71000000008</v>
      </c>
      <c r="J11" s="10">
        <v>2393487</v>
      </c>
    </row>
    <row r="12" spans="1:10" ht="85" x14ac:dyDescent="0.2">
      <c r="A12" s="2">
        <v>5100</v>
      </c>
      <c r="B12" s="2">
        <v>120</v>
      </c>
      <c r="C12" s="18">
        <v>1</v>
      </c>
      <c r="D12" s="18">
        <v>5</v>
      </c>
      <c r="E12" s="5" t="s">
        <v>24</v>
      </c>
      <c r="F12" s="5" t="s">
        <v>45</v>
      </c>
      <c r="G12" s="18">
        <v>16</v>
      </c>
      <c r="H12" s="9">
        <f t="shared" si="0"/>
        <v>1768746.4000000001</v>
      </c>
      <c r="I12" s="9">
        <f t="shared" si="1"/>
        <v>871173.60000000009</v>
      </c>
      <c r="J12" s="7">
        <v>2639920</v>
      </c>
    </row>
    <row r="13" spans="1:10" ht="85" x14ac:dyDescent="0.2">
      <c r="A13" s="2">
        <v>5100</v>
      </c>
      <c r="B13" s="2">
        <v>210</v>
      </c>
      <c r="C13" s="18">
        <v>1</v>
      </c>
      <c r="D13" s="18">
        <v>5</v>
      </c>
      <c r="E13" s="5" t="s">
        <v>16</v>
      </c>
      <c r="F13" s="5" t="s">
        <v>46</v>
      </c>
      <c r="G13" s="18"/>
      <c r="H13" s="9">
        <f t="shared" si="0"/>
        <v>191378.80000000002</v>
      </c>
      <c r="I13" s="9">
        <f t="shared" si="1"/>
        <v>94261.200000000012</v>
      </c>
      <c r="J13" s="7">
        <v>285640</v>
      </c>
    </row>
    <row r="14" spans="1:10" ht="85" x14ac:dyDescent="0.2">
      <c r="A14" s="2">
        <v>5100</v>
      </c>
      <c r="B14" s="2">
        <v>220</v>
      </c>
      <c r="C14" s="18">
        <v>1</v>
      </c>
      <c r="D14" s="18">
        <v>5</v>
      </c>
      <c r="E14" s="5" t="s">
        <v>18</v>
      </c>
      <c r="F14" s="5" t="s">
        <v>47</v>
      </c>
      <c r="G14" s="18"/>
      <c r="H14" s="9">
        <f t="shared" si="0"/>
        <v>109662.92000000001</v>
      </c>
      <c r="I14" s="9">
        <f t="shared" si="1"/>
        <v>54013.08</v>
      </c>
      <c r="J14" s="7">
        <v>163676</v>
      </c>
    </row>
    <row r="15" spans="1:10" ht="85" x14ac:dyDescent="0.2">
      <c r="A15" s="3">
        <v>5100</v>
      </c>
      <c r="B15" s="2">
        <v>221</v>
      </c>
      <c r="C15" s="18">
        <v>1</v>
      </c>
      <c r="D15" s="18">
        <v>5</v>
      </c>
      <c r="E15" s="5" t="s">
        <v>34</v>
      </c>
      <c r="F15" s="5" t="s">
        <v>48</v>
      </c>
      <c r="G15" s="18"/>
      <c r="H15" s="9">
        <f t="shared" si="0"/>
        <v>25646.93</v>
      </c>
      <c r="I15" s="9">
        <f t="shared" si="1"/>
        <v>12632.07</v>
      </c>
      <c r="J15" s="7">
        <v>38279</v>
      </c>
    </row>
    <row r="16" spans="1:10" ht="85" x14ac:dyDescent="0.2">
      <c r="A16" s="3">
        <v>5100</v>
      </c>
      <c r="B16" s="2">
        <v>230</v>
      </c>
      <c r="C16" s="18">
        <v>1</v>
      </c>
      <c r="D16" s="18">
        <v>5</v>
      </c>
      <c r="E16" s="5" t="s">
        <v>21</v>
      </c>
      <c r="F16" s="5" t="s">
        <v>79</v>
      </c>
      <c r="G16" s="18"/>
      <c r="H16" s="9">
        <f t="shared" si="0"/>
        <v>185724</v>
      </c>
      <c r="I16" s="9">
        <f t="shared" si="1"/>
        <v>91476</v>
      </c>
      <c r="J16" s="7">
        <v>277200</v>
      </c>
    </row>
    <row r="17" spans="1:10" ht="85" x14ac:dyDescent="0.2">
      <c r="A17" s="3">
        <v>5100</v>
      </c>
      <c r="B17" s="2">
        <v>240</v>
      </c>
      <c r="C17" s="18">
        <v>1</v>
      </c>
      <c r="D17" s="18">
        <v>5</v>
      </c>
      <c r="E17" s="5" t="s">
        <v>22</v>
      </c>
      <c r="F17" s="5" t="s">
        <v>49</v>
      </c>
      <c r="G17" s="18"/>
      <c r="H17" s="9">
        <f t="shared" si="0"/>
        <v>7959.6</v>
      </c>
      <c r="I17" s="9">
        <f t="shared" si="1"/>
        <v>3920.4</v>
      </c>
      <c r="J17" s="7">
        <v>11880</v>
      </c>
    </row>
    <row r="18" spans="1:10" s="19" customFormat="1" ht="85" x14ac:dyDescent="0.2">
      <c r="A18" s="2">
        <v>5100</v>
      </c>
      <c r="B18" s="2">
        <v>150</v>
      </c>
      <c r="C18" s="18">
        <v>1</v>
      </c>
      <c r="D18" s="18">
        <v>3</v>
      </c>
      <c r="E18" s="21" t="s">
        <v>39</v>
      </c>
      <c r="F18" s="5" t="s">
        <v>50</v>
      </c>
      <c r="G18" s="18">
        <v>9</v>
      </c>
      <c r="H18" s="9">
        <f t="shared" si="0"/>
        <v>251437.6</v>
      </c>
      <c r="I18" s="9">
        <f t="shared" si="1"/>
        <v>123842.40000000001</v>
      </c>
      <c r="J18" s="20">
        <v>375280</v>
      </c>
    </row>
    <row r="19" spans="1:10" s="19" customFormat="1" ht="85" x14ac:dyDescent="0.2">
      <c r="A19" s="2">
        <v>5100</v>
      </c>
      <c r="B19" s="2">
        <v>210</v>
      </c>
      <c r="C19" s="18">
        <v>1</v>
      </c>
      <c r="D19" s="18">
        <v>3</v>
      </c>
      <c r="E19" s="5" t="s">
        <v>16</v>
      </c>
      <c r="F19" s="5" t="s">
        <v>51</v>
      </c>
      <c r="G19" s="18"/>
      <c r="H19" s="9">
        <f t="shared" si="0"/>
        <v>27206.02</v>
      </c>
      <c r="I19" s="9">
        <f t="shared" si="1"/>
        <v>13399.980000000001</v>
      </c>
      <c r="J19" s="20">
        <v>40606</v>
      </c>
    </row>
    <row r="20" spans="1:10" s="19" customFormat="1" ht="85" x14ac:dyDescent="0.2">
      <c r="A20" s="2">
        <v>5100</v>
      </c>
      <c r="B20" s="2">
        <v>220</v>
      </c>
      <c r="C20" s="18">
        <v>1</v>
      </c>
      <c r="D20" s="18">
        <v>3</v>
      </c>
      <c r="E20" s="5" t="s">
        <v>18</v>
      </c>
      <c r="F20" s="5" t="s">
        <v>54</v>
      </c>
      <c r="G20" s="18"/>
      <c r="H20" s="9">
        <f t="shared" si="0"/>
        <v>15589.560000000001</v>
      </c>
      <c r="I20" s="9">
        <f t="shared" si="1"/>
        <v>7678.4400000000005</v>
      </c>
      <c r="J20" s="20">
        <v>23268</v>
      </c>
    </row>
    <row r="21" spans="1:10" s="19" customFormat="1" ht="85" x14ac:dyDescent="0.2">
      <c r="A21" s="3">
        <v>5100</v>
      </c>
      <c r="B21" s="2">
        <v>221</v>
      </c>
      <c r="C21" s="18">
        <v>1</v>
      </c>
      <c r="D21" s="18">
        <v>3</v>
      </c>
      <c r="E21" s="5" t="s">
        <v>34</v>
      </c>
      <c r="F21" s="5" t="s">
        <v>53</v>
      </c>
      <c r="G21" s="18"/>
      <c r="H21" s="9">
        <f t="shared" si="0"/>
        <v>3646.1400000000003</v>
      </c>
      <c r="I21" s="9">
        <f t="shared" si="1"/>
        <v>1795.8600000000001</v>
      </c>
      <c r="J21" s="20">
        <v>5442</v>
      </c>
    </row>
    <row r="22" spans="1:10" s="19" customFormat="1" ht="102" x14ac:dyDescent="0.2">
      <c r="A22" s="3">
        <v>5100</v>
      </c>
      <c r="B22" s="2">
        <v>230</v>
      </c>
      <c r="C22" s="18">
        <v>1</v>
      </c>
      <c r="D22" s="18">
        <v>3</v>
      </c>
      <c r="E22" s="5" t="s">
        <v>21</v>
      </c>
      <c r="F22" s="5" t="s">
        <v>121</v>
      </c>
      <c r="G22" s="18"/>
      <c r="H22" s="9">
        <f t="shared" si="0"/>
        <v>55924.9</v>
      </c>
      <c r="I22" s="9">
        <f t="shared" si="1"/>
        <v>27545.100000000002</v>
      </c>
      <c r="J22" s="20">
        <v>83470</v>
      </c>
    </row>
    <row r="23" spans="1:10" s="19" customFormat="1" ht="85" x14ac:dyDescent="0.2">
      <c r="A23" s="3">
        <v>5100</v>
      </c>
      <c r="B23" s="2">
        <v>240</v>
      </c>
      <c r="C23" s="18">
        <v>1</v>
      </c>
      <c r="D23" s="18">
        <v>3</v>
      </c>
      <c r="E23" s="5" t="s">
        <v>22</v>
      </c>
      <c r="F23" s="5" t="s">
        <v>52</v>
      </c>
      <c r="G23" s="18"/>
      <c r="H23" s="9">
        <f t="shared" si="0"/>
        <v>1132.3</v>
      </c>
      <c r="I23" s="9">
        <f t="shared" si="1"/>
        <v>557.70000000000005</v>
      </c>
      <c r="J23" s="7">
        <v>1690</v>
      </c>
    </row>
    <row r="24" spans="1:10" s="19" customFormat="1" ht="34" x14ac:dyDescent="0.2">
      <c r="A24" s="3">
        <v>5100</v>
      </c>
      <c r="B24" s="2">
        <v>390</v>
      </c>
      <c r="C24" s="18">
        <v>1</v>
      </c>
      <c r="D24" s="18">
        <v>9</v>
      </c>
      <c r="E24" s="21" t="s">
        <v>43</v>
      </c>
      <c r="F24" s="5" t="s">
        <v>155</v>
      </c>
      <c r="G24" s="18">
        <v>347</v>
      </c>
      <c r="H24" s="9">
        <f t="shared" si="0"/>
        <v>23311.980000000003</v>
      </c>
      <c r="I24" s="9">
        <f t="shared" si="1"/>
        <v>11482.02</v>
      </c>
      <c r="J24" s="7">
        <v>34794</v>
      </c>
    </row>
    <row r="25" spans="1:10" s="19" customFormat="1" ht="51" x14ac:dyDescent="0.2">
      <c r="A25" s="18">
        <v>5200</v>
      </c>
      <c r="B25" s="18">
        <v>120</v>
      </c>
      <c r="C25" s="18">
        <v>1</v>
      </c>
      <c r="D25" s="18">
        <v>1</v>
      </c>
      <c r="E25" s="5" t="s">
        <v>24</v>
      </c>
      <c r="F25" s="5" t="s">
        <v>55</v>
      </c>
      <c r="G25" s="18">
        <v>2</v>
      </c>
      <c r="H25" s="9">
        <f t="shared" si="0"/>
        <v>139353.30000000002</v>
      </c>
      <c r="I25" s="9">
        <f t="shared" si="1"/>
        <v>68636.7</v>
      </c>
      <c r="J25" s="20">
        <v>207990</v>
      </c>
    </row>
    <row r="26" spans="1:10" s="19" customFormat="1" ht="68" x14ac:dyDescent="0.2">
      <c r="A26" s="18">
        <v>5200</v>
      </c>
      <c r="B26" s="2">
        <v>210</v>
      </c>
      <c r="C26" s="18">
        <v>1</v>
      </c>
      <c r="D26" s="18">
        <v>1</v>
      </c>
      <c r="E26" s="5" t="s">
        <v>16</v>
      </c>
      <c r="F26" s="5" t="s">
        <v>56</v>
      </c>
      <c r="G26" s="18"/>
      <c r="H26" s="9">
        <f t="shared" si="0"/>
        <v>15078.35</v>
      </c>
      <c r="I26" s="9">
        <f t="shared" si="1"/>
        <v>7426.6500000000005</v>
      </c>
      <c r="J26" s="20">
        <v>22505</v>
      </c>
    </row>
    <row r="27" spans="1:10" s="19" customFormat="1" ht="68" x14ac:dyDescent="0.2">
      <c r="A27" s="18">
        <v>5200</v>
      </c>
      <c r="B27" s="2">
        <v>220</v>
      </c>
      <c r="C27" s="18">
        <v>1</v>
      </c>
      <c r="D27" s="18">
        <v>1</v>
      </c>
      <c r="E27" s="5" t="s">
        <v>18</v>
      </c>
      <c r="F27" s="5" t="s">
        <v>59</v>
      </c>
      <c r="G27" s="18"/>
      <c r="H27" s="9">
        <f t="shared" si="0"/>
        <v>8640.32</v>
      </c>
      <c r="I27" s="9">
        <f t="shared" si="1"/>
        <v>4255.68</v>
      </c>
      <c r="J27" s="20">
        <v>12896</v>
      </c>
    </row>
    <row r="28" spans="1:10" s="19" customFormat="1" ht="68" x14ac:dyDescent="0.2">
      <c r="A28" s="18">
        <v>5200</v>
      </c>
      <c r="B28" s="2">
        <v>221</v>
      </c>
      <c r="C28" s="18">
        <v>1</v>
      </c>
      <c r="D28" s="18">
        <v>1</v>
      </c>
      <c r="E28" s="5" t="s">
        <v>34</v>
      </c>
      <c r="F28" s="5" t="s">
        <v>58</v>
      </c>
      <c r="G28" s="18"/>
      <c r="H28" s="9">
        <f t="shared" si="0"/>
        <v>2020.72</v>
      </c>
      <c r="I28" s="9">
        <f t="shared" si="1"/>
        <v>995.28000000000009</v>
      </c>
      <c r="J28" s="20">
        <v>3016</v>
      </c>
    </row>
    <row r="29" spans="1:10" s="19" customFormat="1" ht="68" x14ac:dyDescent="0.2">
      <c r="A29" s="18">
        <v>5200</v>
      </c>
      <c r="B29" s="2">
        <v>230</v>
      </c>
      <c r="C29" s="18">
        <v>1</v>
      </c>
      <c r="D29" s="18">
        <v>1</v>
      </c>
      <c r="E29" s="5" t="s">
        <v>21</v>
      </c>
      <c r="F29" s="5" t="s">
        <v>78</v>
      </c>
      <c r="G29" s="18"/>
      <c r="H29" s="9">
        <f t="shared" si="0"/>
        <v>15356.400000000001</v>
      </c>
      <c r="I29" s="9">
        <f t="shared" si="1"/>
        <v>7563.6</v>
      </c>
      <c r="J29" s="20">
        <v>22920</v>
      </c>
    </row>
    <row r="30" spans="1:10" s="19" customFormat="1" ht="68" x14ac:dyDescent="0.2">
      <c r="A30" s="18">
        <v>5200</v>
      </c>
      <c r="B30" s="2">
        <v>240</v>
      </c>
      <c r="C30" s="18">
        <v>1</v>
      </c>
      <c r="D30" s="18">
        <v>1</v>
      </c>
      <c r="E30" s="5" t="s">
        <v>22</v>
      </c>
      <c r="F30" s="5" t="s">
        <v>57</v>
      </c>
      <c r="G30" s="18"/>
      <c r="H30" s="9">
        <f t="shared" si="0"/>
        <v>627.12</v>
      </c>
      <c r="I30" s="9">
        <f t="shared" si="1"/>
        <v>308.88</v>
      </c>
      <c r="J30" s="20">
        <v>936</v>
      </c>
    </row>
    <row r="31" spans="1:10" s="19" customFormat="1" ht="85" x14ac:dyDescent="0.2">
      <c r="A31" s="18">
        <v>5200</v>
      </c>
      <c r="B31" s="18">
        <v>150</v>
      </c>
      <c r="C31" s="18">
        <v>1</v>
      </c>
      <c r="D31" s="18">
        <v>2</v>
      </c>
      <c r="E31" s="21" t="s">
        <v>39</v>
      </c>
      <c r="F31" s="5" t="s">
        <v>60</v>
      </c>
      <c r="G31" s="18">
        <v>5.0025000000000004</v>
      </c>
      <c r="H31" s="9">
        <f t="shared" si="0"/>
        <v>167258.80000000002</v>
      </c>
      <c r="I31" s="9">
        <f t="shared" si="1"/>
        <v>82381.2</v>
      </c>
      <c r="J31" s="20">
        <v>249640</v>
      </c>
    </row>
    <row r="32" spans="1:10" s="19" customFormat="1" ht="85" x14ac:dyDescent="0.2">
      <c r="A32" s="18">
        <v>5200</v>
      </c>
      <c r="B32" s="2">
        <v>210</v>
      </c>
      <c r="C32" s="18">
        <v>1</v>
      </c>
      <c r="D32" s="18">
        <v>2</v>
      </c>
      <c r="E32" s="5" t="s">
        <v>16</v>
      </c>
      <c r="F32" s="5" t="s">
        <v>61</v>
      </c>
      <c r="G32" s="18"/>
      <c r="H32" s="9">
        <f t="shared" si="0"/>
        <v>18098.04</v>
      </c>
      <c r="I32" s="9">
        <f t="shared" si="1"/>
        <v>8913.9600000000009</v>
      </c>
      <c r="J32" s="20">
        <v>27012</v>
      </c>
    </row>
    <row r="33" spans="1:10" s="19" customFormat="1" ht="85" x14ac:dyDescent="0.2">
      <c r="A33" s="18">
        <v>5200</v>
      </c>
      <c r="B33" s="2">
        <v>220</v>
      </c>
      <c r="C33" s="18">
        <v>1</v>
      </c>
      <c r="D33" s="18">
        <v>2</v>
      </c>
      <c r="E33" s="5" t="s">
        <v>18</v>
      </c>
      <c r="F33" s="5" t="s">
        <v>62</v>
      </c>
      <c r="G33" s="18"/>
      <c r="H33" s="9">
        <f t="shared" si="0"/>
        <v>10370.26</v>
      </c>
      <c r="I33" s="9">
        <f t="shared" si="1"/>
        <v>5107.7400000000007</v>
      </c>
      <c r="J33" s="20">
        <v>15478</v>
      </c>
    </row>
    <row r="34" spans="1:10" s="19" customFormat="1" ht="85" x14ac:dyDescent="0.2">
      <c r="A34" s="18">
        <v>5200</v>
      </c>
      <c r="B34" s="2">
        <v>221</v>
      </c>
      <c r="C34" s="18">
        <v>1</v>
      </c>
      <c r="D34" s="18">
        <v>2</v>
      </c>
      <c r="E34" s="5" t="s">
        <v>34</v>
      </c>
      <c r="F34" s="5" t="s">
        <v>63</v>
      </c>
      <c r="G34" s="18"/>
      <c r="H34" s="9">
        <f t="shared" si="0"/>
        <v>2425.4</v>
      </c>
      <c r="I34" s="9">
        <f t="shared" si="1"/>
        <v>1194.6000000000001</v>
      </c>
      <c r="J34" s="20">
        <v>3620</v>
      </c>
    </row>
    <row r="35" spans="1:10" s="19" customFormat="1" ht="85" x14ac:dyDescent="0.2">
      <c r="A35" s="18">
        <v>5200</v>
      </c>
      <c r="B35" s="2">
        <v>230</v>
      </c>
      <c r="C35" s="18">
        <v>1</v>
      </c>
      <c r="D35" s="18">
        <v>2</v>
      </c>
      <c r="E35" s="5" t="s">
        <v>21</v>
      </c>
      <c r="F35" s="5" t="s">
        <v>120</v>
      </c>
      <c r="G35" s="18"/>
      <c r="H35" s="9">
        <f t="shared" si="0"/>
        <v>25426.5</v>
      </c>
      <c r="I35" s="9">
        <f t="shared" si="1"/>
        <v>12523.5</v>
      </c>
      <c r="J35" s="20">
        <v>37950</v>
      </c>
    </row>
    <row r="36" spans="1:10" s="19" customFormat="1" ht="85" x14ac:dyDescent="0.2">
      <c r="A36" s="18">
        <v>5200</v>
      </c>
      <c r="B36" s="2">
        <v>240</v>
      </c>
      <c r="C36" s="18">
        <v>1</v>
      </c>
      <c r="D36" s="18">
        <v>2</v>
      </c>
      <c r="E36" s="5" t="s">
        <v>22</v>
      </c>
      <c r="F36" s="5" t="s">
        <v>64</v>
      </c>
      <c r="G36" s="18"/>
      <c r="H36" s="9">
        <f t="shared" si="0"/>
        <v>753.08</v>
      </c>
      <c r="I36" s="9">
        <f t="shared" si="1"/>
        <v>370.92</v>
      </c>
      <c r="J36" s="20">
        <v>1124</v>
      </c>
    </row>
    <row r="37" spans="1:10" s="19" customFormat="1" ht="51" x14ac:dyDescent="0.2">
      <c r="A37" s="18">
        <v>5300</v>
      </c>
      <c r="B37" s="18">
        <v>120</v>
      </c>
      <c r="C37" s="18">
        <v>1</v>
      </c>
      <c r="D37" s="18">
        <v>1</v>
      </c>
      <c r="E37" s="5" t="s">
        <v>24</v>
      </c>
      <c r="F37" s="5" t="s">
        <v>65</v>
      </c>
      <c r="G37" s="18">
        <v>0.65</v>
      </c>
      <c r="H37" s="9">
        <f t="shared" si="0"/>
        <v>47348.9</v>
      </c>
      <c r="I37" s="9">
        <f t="shared" si="1"/>
        <v>23321.100000000002</v>
      </c>
      <c r="J37" s="20">
        <v>70670</v>
      </c>
    </row>
    <row r="38" spans="1:10" s="19" customFormat="1" ht="51" x14ac:dyDescent="0.2">
      <c r="A38" s="18">
        <v>5300</v>
      </c>
      <c r="B38" s="2">
        <v>210</v>
      </c>
      <c r="C38" s="18">
        <v>1</v>
      </c>
      <c r="D38" s="18">
        <v>1</v>
      </c>
      <c r="E38" s="5" t="s">
        <v>16</v>
      </c>
      <c r="F38" s="5" t="s">
        <v>66</v>
      </c>
      <c r="G38" s="18"/>
      <c r="H38" s="9">
        <f t="shared" si="0"/>
        <v>5123.4900000000007</v>
      </c>
      <c r="I38" s="9">
        <f t="shared" si="1"/>
        <v>2523.5100000000002</v>
      </c>
      <c r="J38" s="20">
        <v>7647</v>
      </c>
    </row>
    <row r="39" spans="1:10" s="19" customFormat="1" ht="51" x14ac:dyDescent="0.2">
      <c r="A39" s="18">
        <v>5300</v>
      </c>
      <c r="B39" s="2">
        <v>220</v>
      </c>
      <c r="C39" s="18">
        <v>1</v>
      </c>
      <c r="D39" s="18">
        <v>1</v>
      </c>
      <c r="E39" s="5" t="s">
        <v>18</v>
      </c>
      <c r="F39" s="5" t="s">
        <v>67</v>
      </c>
      <c r="G39" s="18"/>
      <c r="H39" s="9">
        <f t="shared" si="0"/>
        <v>2935.94</v>
      </c>
      <c r="I39" s="9">
        <f t="shared" si="1"/>
        <v>1446.0600000000002</v>
      </c>
      <c r="J39" s="20">
        <v>4382</v>
      </c>
    </row>
    <row r="40" spans="1:10" s="19" customFormat="1" ht="51" x14ac:dyDescent="0.2">
      <c r="A40" s="18">
        <v>5300</v>
      </c>
      <c r="B40" s="2">
        <v>221</v>
      </c>
      <c r="C40" s="18">
        <v>1</v>
      </c>
      <c r="D40" s="18">
        <v>1</v>
      </c>
      <c r="E40" s="5" t="s">
        <v>34</v>
      </c>
      <c r="F40" s="5" t="s">
        <v>68</v>
      </c>
      <c r="G40" s="18"/>
      <c r="H40" s="9">
        <f t="shared" si="0"/>
        <v>686.75</v>
      </c>
      <c r="I40" s="9">
        <f t="shared" si="1"/>
        <v>338.25</v>
      </c>
      <c r="J40" s="20">
        <v>1025</v>
      </c>
    </row>
    <row r="41" spans="1:10" s="19" customFormat="1" ht="51" x14ac:dyDescent="0.2">
      <c r="A41" s="18">
        <v>5300</v>
      </c>
      <c r="B41" s="2">
        <v>230</v>
      </c>
      <c r="C41" s="18">
        <v>1</v>
      </c>
      <c r="D41" s="18">
        <v>1</v>
      </c>
      <c r="E41" s="5" t="s">
        <v>21</v>
      </c>
      <c r="F41" s="5" t="s">
        <v>77</v>
      </c>
      <c r="G41" s="18"/>
      <c r="H41" s="9">
        <f t="shared" si="0"/>
        <v>4931.2000000000007</v>
      </c>
      <c r="I41" s="9">
        <f t="shared" si="1"/>
        <v>2428.8000000000002</v>
      </c>
      <c r="J41" s="20">
        <v>7360</v>
      </c>
    </row>
    <row r="42" spans="1:10" s="19" customFormat="1" ht="51" x14ac:dyDescent="0.2">
      <c r="A42" s="18">
        <v>5300</v>
      </c>
      <c r="B42" s="2">
        <v>240</v>
      </c>
      <c r="C42" s="18">
        <v>1</v>
      </c>
      <c r="D42" s="18">
        <v>1</v>
      </c>
      <c r="E42" s="5" t="s">
        <v>22</v>
      </c>
      <c r="F42" s="5" t="s">
        <v>69</v>
      </c>
      <c r="G42" s="18"/>
      <c r="H42" s="9">
        <f t="shared" si="0"/>
        <v>213.73000000000002</v>
      </c>
      <c r="I42" s="9">
        <f t="shared" si="1"/>
        <v>105.27000000000001</v>
      </c>
      <c r="J42" s="20">
        <v>319</v>
      </c>
    </row>
    <row r="43" spans="1:10" s="19" customFormat="1" ht="85" x14ac:dyDescent="0.2">
      <c r="A43" s="18">
        <v>5500</v>
      </c>
      <c r="B43" s="18">
        <v>150</v>
      </c>
      <c r="C43" s="18">
        <v>1</v>
      </c>
      <c r="D43" s="18">
        <v>2</v>
      </c>
      <c r="E43" s="21" t="s">
        <v>39</v>
      </c>
      <c r="F43" s="5" t="s">
        <v>70</v>
      </c>
      <c r="G43" s="18">
        <v>8</v>
      </c>
      <c r="H43" s="9">
        <f t="shared" si="0"/>
        <v>39396</v>
      </c>
      <c r="I43" s="9">
        <f t="shared" si="1"/>
        <v>19404</v>
      </c>
      <c r="J43" s="20">
        <v>58800</v>
      </c>
    </row>
    <row r="44" spans="1:10" s="19" customFormat="1" ht="85" x14ac:dyDescent="0.2">
      <c r="A44" s="18">
        <v>5500</v>
      </c>
      <c r="B44" s="2">
        <v>210</v>
      </c>
      <c r="C44" s="18">
        <v>1</v>
      </c>
      <c r="D44" s="18">
        <v>2</v>
      </c>
      <c r="E44" s="5" t="s">
        <v>16</v>
      </c>
      <c r="F44" s="5" t="s">
        <v>71</v>
      </c>
      <c r="G44" s="18"/>
      <c r="H44" s="9">
        <f t="shared" si="0"/>
        <v>4263.21</v>
      </c>
      <c r="I44" s="9">
        <f t="shared" si="1"/>
        <v>2099.79</v>
      </c>
      <c r="J44" s="20">
        <v>6363</v>
      </c>
    </row>
    <row r="45" spans="1:10" s="19" customFormat="1" ht="85" x14ac:dyDescent="0.2">
      <c r="A45" s="18">
        <v>5500</v>
      </c>
      <c r="B45" s="2">
        <v>220</v>
      </c>
      <c r="C45" s="18">
        <v>1</v>
      </c>
      <c r="D45" s="18">
        <v>2</v>
      </c>
      <c r="E45" s="5" t="s">
        <v>18</v>
      </c>
      <c r="F45" s="5" t="s">
        <v>72</v>
      </c>
      <c r="G45" s="18"/>
      <c r="H45" s="9">
        <f t="shared" si="0"/>
        <v>2442.8200000000002</v>
      </c>
      <c r="I45" s="9">
        <f t="shared" si="1"/>
        <v>1203.18</v>
      </c>
      <c r="J45" s="20">
        <v>3646</v>
      </c>
    </row>
    <row r="46" spans="1:10" s="19" customFormat="1" ht="85" x14ac:dyDescent="0.2">
      <c r="A46" s="18">
        <v>5500</v>
      </c>
      <c r="B46" s="2">
        <v>221</v>
      </c>
      <c r="C46" s="18">
        <v>1</v>
      </c>
      <c r="D46" s="18">
        <v>2</v>
      </c>
      <c r="E46" s="5" t="s">
        <v>34</v>
      </c>
      <c r="F46" s="5" t="s">
        <v>73</v>
      </c>
      <c r="G46" s="18"/>
      <c r="H46" s="9">
        <f t="shared" si="0"/>
        <v>571.51</v>
      </c>
      <c r="I46" s="9">
        <f t="shared" si="1"/>
        <v>281.49</v>
      </c>
      <c r="J46" s="20">
        <v>853</v>
      </c>
    </row>
    <row r="47" spans="1:10" s="19" customFormat="1" ht="85" x14ac:dyDescent="0.2">
      <c r="A47" s="18">
        <v>5500</v>
      </c>
      <c r="B47" s="2">
        <v>230</v>
      </c>
      <c r="C47" s="18">
        <v>1</v>
      </c>
      <c r="D47" s="18">
        <v>2</v>
      </c>
      <c r="E47" s="5" t="s">
        <v>21</v>
      </c>
      <c r="F47" s="5" t="s">
        <v>76</v>
      </c>
      <c r="G47" s="18"/>
      <c r="H47" s="9">
        <f t="shared" si="0"/>
        <v>2814</v>
      </c>
      <c r="I47" s="9">
        <f t="shared" si="1"/>
        <v>1386</v>
      </c>
      <c r="J47" s="20">
        <v>4200</v>
      </c>
    </row>
    <row r="48" spans="1:10" s="19" customFormat="1" ht="85" x14ac:dyDescent="0.2">
      <c r="A48" s="18">
        <v>5500</v>
      </c>
      <c r="B48" s="2">
        <v>240</v>
      </c>
      <c r="C48" s="18">
        <v>1</v>
      </c>
      <c r="D48" s="18">
        <v>2</v>
      </c>
      <c r="E48" s="5" t="s">
        <v>22</v>
      </c>
      <c r="F48" s="5" t="s">
        <v>74</v>
      </c>
      <c r="G48" s="18"/>
      <c r="H48" s="9">
        <f t="shared" si="0"/>
        <v>177.55</v>
      </c>
      <c r="I48" s="9">
        <f t="shared" si="1"/>
        <v>87.45</v>
      </c>
      <c r="J48" s="20">
        <v>265</v>
      </c>
    </row>
    <row r="49" spans="1:10" ht="17" x14ac:dyDescent="0.2">
      <c r="A49" s="2">
        <v>5900</v>
      </c>
      <c r="B49" s="2">
        <v>130</v>
      </c>
      <c r="C49" s="18">
        <v>1</v>
      </c>
      <c r="D49" s="18">
        <v>7</v>
      </c>
      <c r="E49" s="5" t="s">
        <v>33</v>
      </c>
      <c r="F49" s="5" t="s">
        <v>15</v>
      </c>
      <c r="G49" s="2">
        <v>1</v>
      </c>
      <c r="H49" s="9">
        <f t="shared" si="0"/>
        <v>42792.9</v>
      </c>
      <c r="I49" s="9">
        <f t="shared" si="1"/>
        <v>21077.100000000002</v>
      </c>
      <c r="J49" s="20">
        <v>63870</v>
      </c>
    </row>
    <row r="50" spans="1:10" ht="34" x14ac:dyDescent="0.2">
      <c r="A50" s="2">
        <v>5900</v>
      </c>
      <c r="B50" s="2">
        <v>210</v>
      </c>
      <c r="C50" s="18">
        <v>1</v>
      </c>
      <c r="D50" s="18">
        <v>7</v>
      </c>
      <c r="E50" s="5" t="s">
        <v>16</v>
      </c>
      <c r="F50" s="5" t="s">
        <v>17</v>
      </c>
      <c r="G50" s="2"/>
      <c r="H50" s="9">
        <f t="shared" si="0"/>
        <v>4630.37</v>
      </c>
      <c r="I50" s="9">
        <f t="shared" si="1"/>
        <v>2280.63</v>
      </c>
      <c r="J50" s="20">
        <v>6911</v>
      </c>
    </row>
    <row r="51" spans="1:10" ht="17" x14ac:dyDescent="0.2">
      <c r="A51" s="2">
        <v>5900</v>
      </c>
      <c r="B51" s="2">
        <v>220</v>
      </c>
      <c r="C51" s="18">
        <v>1</v>
      </c>
      <c r="D51" s="18">
        <v>7</v>
      </c>
      <c r="E51" s="5" t="s">
        <v>18</v>
      </c>
      <c r="F51" s="5" t="s">
        <v>19</v>
      </c>
      <c r="G51" s="2"/>
      <c r="H51" s="9">
        <f t="shared" si="0"/>
        <v>2653.2000000000003</v>
      </c>
      <c r="I51" s="9">
        <f t="shared" si="1"/>
        <v>1306.8</v>
      </c>
      <c r="J51" s="20">
        <v>3960</v>
      </c>
    </row>
    <row r="52" spans="1:10" ht="34" x14ac:dyDescent="0.2">
      <c r="A52" s="2">
        <v>5900</v>
      </c>
      <c r="B52" s="2">
        <v>221</v>
      </c>
      <c r="C52" s="18">
        <v>1</v>
      </c>
      <c r="D52" s="18">
        <v>7</v>
      </c>
      <c r="E52" s="5" t="s">
        <v>34</v>
      </c>
      <c r="F52" s="5" t="s">
        <v>20</v>
      </c>
      <c r="G52" s="2"/>
      <c r="H52" s="9">
        <f t="shared" si="0"/>
        <v>621.09</v>
      </c>
      <c r="I52" s="9">
        <f t="shared" si="1"/>
        <v>305.91000000000003</v>
      </c>
      <c r="J52" s="20">
        <v>927</v>
      </c>
    </row>
    <row r="53" spans="1:10" ht="34" x14ac:dyDescent="0.2">
      <c r="A53" s="2">
        <v>5900</v>
      </c>
      <c r="B53" s="2">
        <v>230</v>
      </c>
      <c r="C53" s="18">
        <v>1</v>
      </c>
      <c r="D53" s="18">
        <v>7</v>
      </c>
      <c r="E53" s="5" t="s">
        <v>21</v>
      </c>
      <c r="F53" s="5" t="s">
        <v>75</v>
      </c>
      <c r="G53" s="2"/>
      <c r="H53" s="9">
        <f t="shared" si="0"/>
        <v>3872.6000000000004</v>
      </c>
      <c r="I53" s="9">
        <f t="shared" si="1"/>
        <v>1907.4</v>
      </c>
      <c r="J53" s="20">
        <v>5780</v>
      </c>
    </row>
    <row r="54" spans="1:10" ht="34" x14ac:dyDescent="0.2">
      <c r="A54" s="2">
        <v>5900</v>
      </c>
      <c r="B54" s="2">
        <v>240</v>
      </c>
      <c r="C54" s="18">
        <v>1</v>
      </c>
      <c r="D54" s="18">
        <v>7</v>
      </c>
      <c r="E54" s="5" t="s">
        <v>22</v>
      </c>
      <c r="F54" s="5" t="s">
        <v>23</v>
      </c>
      <c r="G54" s="2"/>
      <c r="H54" s="9">
        <f t="shared" si="0"/>
        <v>192.96</v>
      </c>
      <c r="I54" s="9">
        <f t="shared" si="1"/>
        <v>95.04</v>
      </c>
      <c r="J54" s="20">
        <v>288</v>
      </c>
    </row>
    <row r="55" spans="1:10" s="19" customFormat="1" ht="85" x14ac:dyDescent="0.2">
      <c r="A55" s="18">
        <v>6100</v>
      </c>
      <c r="B55" s="2">
        <v>130</v>
      </c>
      <c r="C55" s="18">
        <v>1</v>
      </c>
      <c r="D55" s="18">
        <v>1</v>
      </c>
      <c r="E55" s="5" t="s">
        <v>33</v>
      </c>
      <c r="F55" s="5" t="s">
        <v>45</v>
      </c>
      <c r="G55" s="18">
        <v>16</v>
      </c>
      <c r="H55" s="9">
        <f t="shared" si="0"/>
        <v>155007.85</v>
      </c>
      <c r="I55" s="9">
        <f t="shared" si="1"/>
        <v>76347.150000000009</v>
      </c>
      <c r="J55" s="20">
        <v>231355</v>
      </c>
    </row>
    <row r="56" spans="1:10" s="19" customFormat="1" ht="85" x14ac:dyDescent="0.2">
      <c r="A56" s="18">
        <v>6100</v>
      </c>
      <c r="B56" s="2">
        <v>210</v>
      </c>
      <c r="C56" s="18">
        <v>1</v>
      </c>
      <c r="D56" s="18">
        <v>1</v>
      </c>
      <c r="E56" s="5" t="s">
        <v>16</v>
      </c>
      <c r="F56" s="5" t="s">
        <v>46</v>
      </c>
      <c r="G56" s="18"/>
      <c r="H56" s="9">
        <f t="shared" si="0"/>
        <v>16772.11</v>
      </c>
      <c r="I56" s="9">
        <f t="shared" si="1"/>
        <v>8260.8900000000012</v>
      </c>
      <c r="J56" s="20">
        <v>25033</v>
      </c>
    </row>
    <row r="57" spans="1:10" s="19" customFormat="1" ht="85" x14ac:dyDescent="0.2">
      <c r="A57" s="18">
        <v>6100</v>
      </c>
      <c r="B57" s="2">
        <v>220</v>
      </c>
      <c r="C57" s="18">
        <v>1</v>
      </c>
      <c r="D57" s="18">
        <v>1</v>
      </c>
      <c r="E57" s="5" t="s">
        <v>18</v>
      </c>
      <c r="F57" s="5" t="s">
        <v>47</v>
      </c>
      <c r="G57" s="18"/>
      <c r="H57" s="9">
        <f t="shared" si="0"/>
        <v>9611.1500000000015</v>
      </c>
      <c r="I57" s="9">
        <f t="shared" si="1"/>
        <v>4733.8500000000004</v>
      </c>
      <c r="J57" s="20">
        <v>14345</v>
      </c>
    </row>
    <row r="58" spans="1:10" s="19" customFormat="1" ht="85" x14ac:dyDescent="0.2">
      <c r="A58" s="18">
        <v>6100</v>
      </c>
      <c r="B58" s="2">
        <v>221</v>
      </c>
      <c r="C58" s="18">
        <v>1</v>
      </c>
      <c r="D58" s="18">
        <v>1</v>
      </c>
      <c r="E58" s="5" t="s">
        <v>34</v>
      </c>
      <c r="F58" s="5" t="s">
        <v>48</v>
      </c>
      <c r="G58" s="18"/>
      <c r="H58" s="9">
        <f t="shared" si="0"/>
        <v>2247.85</v>
      </c>
      <c r="I58" s="9">
        <f t="shared" si="1"/>
        <v>1107.1500000000001</v>
      </c>
      <c r="J58" s="20">
        <v>3355</v>
      </c>
    </row>
    <row r="59" spans="1:10" s="19" customFormat="1" ht="85" x14ac:dyDescent="0.2">
      <c r="A59" s="18">
        <v>6100</v>
      </c>
      <c r="B59" s="2">
        <v>230</v>
      </c>
      <c r="C59" s="18">
        <v>1</v>
      </c>
      <c r="D59" s="18">
        <v>1</v>
      </c>
      <c r="E59" s="5" t="s">
        <v>21</v>
      </c>
      <c r="F59" s="5" t="s">
        <v>79</v>
      </c>
      <c r="G59" s="18"/>
      <c r="H59" s="9">
        <f t="shared" si="0"/>
        <v>15101.800000000001</v>
      </c>
      <c r="I59" s="9">
        <f t="shared" si="1"/>
        <v>7438.2000000000007</v>
      </c>
      <c r="J59" s="20">
        <v>22540</v>
      </c>
    </row>
    <row r="60" spans="1:10" s="19" customFormat="1" ht="85" x14ac:dyDescent="0.2">
      <c r="A60" s="18">
        <v>6100</v>
      </c>
      <c r="B60" s="2">
        <v>240</v>
      </c>
      <c r="C60" s="18">
        <v>1</v>
      </c>
      <c r="D60" s="18">
        <v>1</v>
      </c>
      <c r="E60" s="5" t="s">
        <v>22</v>
      </c>
      <c r="F60" s="5" t="s">
        <v>49</v>
      </c>
      <c r="G60" s="18"/>
      <c r="H60" s="9">
        <f t="shared" si="0"/>
        <v>698.14</v>
      </c>
      <c r="I60" s="9">
        <f t="shared" si="1"/>
        <v>343.86</v>
      </c>
      <c r="J60" s="20">
        <v>1042</v>
      </c>
    </row>
    <row r="61" spans="1:10" s="19" customFormat="1" ht="17" x14ac:dyDescent="0.2">
      <c r="A61" s="18">
        <v>6110</v>
      </c>
      <c r="B61" s="18">
        <v>130</v>
      </c>
      <c r="C61" s="18" t="s">
        <v>149</v>
      </c>
      <c r="D61" s="18">
        <v>2</v>
      </c>
      <c r="E61" s="5" t="s">
        <v>33</v>
      </c>
      <c r="F61" s="5" t="s">
        <v>80</v>
      </c>
      <c r="G61" s="18">
        <v>2</v>
      </c>
      <c r="H61" s="9">
        <f t="shared" si="0"/>
        <v>20100</v>
      </c>
      <c r="I61" s="9">
        <f t="shared" si="1"/>
        <v>9900</v>
      </c>
      <c r="J61" s="20">
        <v>30000</v>
      </c>
    </row>
    <row r="62" spans="1:10" s="19" customFormat="1" ht="68" x14ac:dyDescent="0.2">
      <c r="A62" s="18">
        <v>6110</v>
      </c>
      <c r="B62" s="18">
        <v>160</v>
      </c>
      <c r="C62" s="18">
        <v>1</v>
      </c>
      <c r="D62" s="18">
        <v>4</v>
      </c>
      <c r="E62" s="21" t="s">
        <v>42</v>
      </c>
      <c r="F62" s="5" t="s">
        <v>82</v>
      </c>
      <c r="G62" s="18">
        <v>0.60029999999999994</v>
      </c>
      <c r="H62" s="9">
        <f t="shared" si="0"/>
        <v>39530</v>
      </c>
      <c r="I62" s="9">
        <f t="shared" si="1"/>
        <v>19470</v>
      </c>
      <c r="J62" s="20">
        <v>59000</v>
      </c>
    </row>
    <row r="63" spans="1:10" s="19" customFormat="1" ht="68" x14ac:dyDescent="0.2">
      <c r="A63" s="18">
        <v>6110</v>
      </c>
      <c r="B63" s="2">
        <v>210</v>
      </c>
      <c r="C63" s="18">
        <v>1</v>
      </c>
      <c r="D63" s="18">
        <v>4</v>
      </c>
      <c r="E63" s="5" t="s">
        <v>16</v>
      </c>
      <c r="F63" s="5" t="s">
        <v>88</v>
      </c>
      <c r="G63" s="18"/>
      <c r="H63" s="9">
        <f t="shared" si="0"/>
        <v>6452.1</v>
      </c>
      <c r="I63" s="9">
        <f t="shared" si="1"/>
        <v>3177.9</v>
      </c>
      <c r="J63" s="20">
        <v>9630</v>
      </c>
    </row>
    <row r="64" spans="1:10" s="19" customFormat="1" ht="68" x14ac:dyDescent="0.2">
      <c r="A64" s="18">
        <v>6110</v>
      </c>
      <c r="B64" s="2">
        <v>220</v>
      </c>
      <c r="C64" s="18">
        <v>1</v>
      </c>
      <c r="D64" s="18">
        <v>4</v>
      </c>
      <c r="E64" s="5" t="s">
        <v>18</v>
      </c>
      <c r="F64" s="5" t="s">
        <v>81</v>
      </c>
      <c r="G64" s="18"/>
      <c r="H64" s="9">
        <f t="shared" si="0"/>
        <v>3697.0600000000004</v>
      </c>
      <c r="I64" s="9">
        <f t="shared" si="1"/>
        <v>1820.94</v>
      </c>
      <c r="J64" s="20">
        <v>5518</v>
      </c>
    </row>
    <row r="65" spans="1:10" s="19" customFormat="1" ht="68" x14ac:dyDescent="0.2">
      <c r="A65" s="18">
        <v>6110</v>
      </c>
      <c r="B65" s="2">
        <v>221</v>
      </c>
      <c r="C65" s="18">
        <v>1</v>
      </c>
      <c r="D65" s="18">
        <v>4</v>
      </c>
      <c r="E65" s="5" t="s">
        <v>34</v>
      </c>
      <c r="F65" s="5" t="s">
        <v>83</v>
      </c>
      <c r="G65" s="18"/>
      <c r="H65" s="9">
        <f t="shared" si="0"/>
        <v>864.97</v>
      </c>
      <c r="I65" s="9">
        <f t="shared" si="1"/>
        <v>426.03000000000003</v>
      </c>
      <c r="J65" s="20">
        <v>1291</v>
      </c>
    </row>
    <row r="66" spans="1:10" s="19" customFormat="1" ht="85" x14ac:dyDescent="0.2">
      <c r="A66" s="18">
        <v>6110</v>
      </c>
      <c r="B66" s="2">
        <v>230</v>
      </c>
      <c r="C66" s="18">
        <v>1</v>
      </c>
      <c r="D66" s="18">
        <v>4</v>
      </c>
      <c r="E66" s="5" t="s">
        <v>21</v>
      </c>
      <c r="F66" s="5" t="s">
        <v>119</v>
      </c>
      <c r="G66" s="18"/>
      <c r="H66" s="9">
        <f t="shared" si="0"/>
        <v>7705.0000000000009</v>
      </c>
      <c r="I66" s="9">
        <f t="shared" si="1"/>
        <v>3795</v>
      </c>
      <c r="J66" s="20">
        <v>11500</v>
      </c>
    </row>
    <row r="67" spans="1:10" s="19" customFormat="1" ht="68" x14ac:dyDescent="0.2">
      <c r="A67" s="18">
        <v>6110</v>
      </c>
      <c r="B67" s="2">
        <v>240</v>
      </c>
      <c r="C67" s="18">
        <v>1</v>
      </c>
      <c r="D67" s="18">
        <v>4</v>
      </c>
      <c r="E67" s="5" t="s">
        <v>22</v>
      </c>
      <c r="F67" s="5" t="s">
        <v>84</v>
      </c>
      <c r="G67" s="18"/>
      <c r="H67" s="9">
        <f t="shared" si="0"/>
        <v>268.67</v>
      </c>
      <c r="I67" s="9">
        <f t="shared" si="1"/>
        <v>132.33000000000001</v>
      </c>
      <c r="J67" s="20">
        <v>401</v>
      </c>
    </row>
    <row r="68" spans="1:10" ht="17" x14ac:dyDescent="0.2">
      <c r="A68" s="2">
        <v>6120</v>
      </c>
      <c r="B68" s="2">
        <v>110</v>
      </c>
      <c r="C68" s="18">
        <v>1</v>
      </c>
      <c r="D68" s="18">
        <v>6</v>
      </c>
      <c r="E68" s="5" t="s">
        <v>36</v>
      </c>
      <c r="F68" s="5" t="s">
        <v>85</v>
      </c>
      <c r="G68" s="18">
        <v>1</v>
      </c>
      <c r="H68" s="9">
        <f t="shared" si="0"/>
        <v>109464.6</v>
      </c>
      <c r="I68" s="9">
        <f t="shared" si="1"/>
        <v>53915.4</v>
      </c>
      <c r="J68" s="20">
        <v>163380</v>
      </c>
    </row>
    <row r="69" spans="1:10" s="19" customFormat="1" ht="51" x14ac:dyDescent="0.2">
      <c r="A69" s="2">
        <v>6120</v>
      </c>
      <c r="B69" s="2">
        <v>130</v>
      </c>
      <c r="C69" s="18">
        <v>1</v>
      </c>
      <c r="D69" s="18">
        <v>6</v>
      </c>
      <c r="E69" s="5" t="s">
        <v>33</v>
      </c>
      <c r="F69" s="5" t="s">
        <v>86</v>
      </c>
      <c r="G69" s="18"/>
      <c r="H69" s="9">
        <f t="shared" si="0"/>
        <v>177335.6</v>
      </c>
      <c r="I69" s="9">
        <f t="shared" si="1"/>
        <v>87344.400000000009</v>
      </c>
      <c r="J69" s="20">
        <v>264680</v>
      </c>
    </row>
    <row r="70" spans="1:10" s="19" customFormat="1" ht="68" x14ac:dyDescent="0.2">
      <c r="A70" s="2">
        <v>6120</v>
      </c>
      <c r="B70" s="18">
        <v>160</v>
      </c>
      <c r="C70" s="18">
        <v>1</v>
      </c>
      <c r="D70" s="18">
        <v>4</v>
      </c>
      <c r="E70" s="21" t="s">
        <v>42</v>
      </c>
      <c r="F70" s="5" t="s">
        <v>87</v>
      </c>
      <c r="G70" s="18"/>
      <c r="H70" s="9">
        <f t="shared" si="0"/>
        <v>10592.7</v>
      </c>
      <c r="I70" s="9">
        <f t="shared" si="1"/>
        <v>5217.3</v>
      </c>
      <c r="J70" s="20">
        <v>15810</v>
      </c>
    </row>
    <row r="71" spans="1:10" ht="85" x14ac:dyDescent="0.2">
      <c r="A71" s="2">
        <v>6120</v>
      </c>
      <c r="B71" s="2">
        <v>210</v>
      </c>
      <c r="C71" s="18">
        <v>1</v>
      </c>
      <c r="D71" s="18">
        <v>4</v>
      </c>
      <c r="E71" s="5" t="s">
        <v>16</v>
      </c>
      <c r="F71" s="5" t="s">
        <v>89</v>
      </c>
      <c r="G71" s="18"/>
      <c r="H71" s="9">
        <f t="shared" si="0"/>
        <v>32178.760000000002</v>
      </c>
      <c r="I71" s="9">
        <f t="shared" si="1"/>
        <v>15849.240000000002</v>
      </c>
      <c r="J71" s="20">
        <v>48028</v>
      </c>
    </row>
    <row r="72" spans="1:10" ht="85" x14ac:dyDescent="0.2">
      <c r="A72" s="2">
        <v>6120</v>
      </c>
      <c r="B72" s="2">
        <v>220</v>
      </c>
      <c r="C72" s="18">
        <v>1</v>
      </c>
      <c r="D72" s="18">
        <v>4</v>
      </c>
      <c r="E72" s="5" t="s">
        <v>18</v>
      </c>
      <c r="F72" s="5" t="s">
        <v>90</v>
      </c>
      <c r="G72" s="18"/>
      <c r="H72" s="9">
        <f t="shared" si="0"/>
        <v>18438.400000000001</v>
      </c>
      <c r="I72" s="9">
        <f t="shared" si="1"/>
        <v>9081.6</v>
      </c>
      <c r="J72" s="20">
        <v>27520</v>
      </c>
    </row>
    <row r="73" spans="1:10" ht="85" x14ac:dyDescent="0.2">
      <c r="A73" s="2">
        <v>6120</v>
      </c>
      <c r="B73" s="2">
        <v>221</v>
      </c>
      <c r="C73" s="18">
        <v>1</v>
      </c>
      <c r="D73" s="18">
        <v>4</v>
      </c>
      <c r="E73" s="5" t="s">
        <v>34</v>
      </c>
      <c r="F73" s="5" t="s">
        <v>91</v>
      </c>
      <c r="G73" s="18"/>
      <c r="H73" s="9">
        <f t="shared" si="0"/>
        <v>4312.79</v>
      </c>
      <c r="I73" s="9">
        <f t="shared" si="1"/>
        <v>2124.21</v>
      </c>
      <c r="J73" s="20">
        <v>6437</v>
      </c>
    </row>
    <row r="74" spans="1:10" ht="85" x14ac:dyDescent="0.2">
      <c r="A74" s="2">
        <v>6120</v>
      </c>
      <c r="B74" s="2">
        <v>230</v>
      </c>
      <c r="C74" s="18">
        <v>1</v>
      </c>
      <c r="D74" s="18">
        <v>4</v>
      </c>
      <c r="E74" s="5" t="s">
        <v>21</v>
      </c>
      <c r="F74" s="5" t="s">
        <v>98</v>
      </c>
      <c r="G74" s="18"/>
      <c r="H74" s="9">
        <f t="shared" si="0"/>
        <v>27416.400000000001</v>
      </c>
      <c r="I74" s="9">
        <f t="shared" si="1"/>
        <v>13503.6</v>
      </c>
      <c r="J74" s="20">
        <v>40920</v>
      </c>
    </row>
    <row r="75" spans="1:10" ht="85" x14ac:dyDescent="0.2">
      <c r="A75" s="2">
        <v>6120</v>
      </c>
      <c r="B75" s="2">
        <v>240</v>
      </c>
      <c r="C75" s="18">
        <v>1</v>
      </c>
      <c r="D75" s="18">
        <v>4</v>
      </c>
      <c r="E75" s="5" t="s">
        <v>22</v>
      </c>
      <c r="F75" s="5" t="s">
        <v>92</v>
      </c>
      <c r="G75" s="18"/>
      <c r="H75" s="9">
        <f t="shared" ref="H75:H133" si="2">SUM(J75)*0.67</f>
        <v>1338.66</v>
      </c>
      <c r="I75" s="9">
        <f t="shared" ref="I75:I133" si="3">SUM(J75)*0.33</f>
        <v>659.34</v>
      </c>
      <c r="J75" s="20">
        <v>1998</v>
      </c>
    </row>
    <row r="76" spans="1:10" s="19" customFormat="1" ht="68" x14ac:dyDescent="0.2">
      <c r="A76" s="18">
        <v>6140</v>
      </c>
      <c r="B76" s="2">
        <v>130</v>
      </c>
      <c r="C76" s="18" t="s">
        <v>149</v>
      </c>
      <c r="D76" s="18">
        <v>1</v>
      </c>
      <c r="E76" s="5" t="s">
        <v>33</v>
      </c>
      <c r="F76" s="11" t="s">
        <v>93</v>
      </c>
      <c r="G76" s="18">
        <v>3</v>
      </c>
      <c r="H76" s="9">
        <f t="shared" si="2"/>
        <v>22860.400000000001</v>
      </c>
      <c r="I76" s="9">
        <f t="shared" si="3"/>
        <v>11259.6</v>
      </c>
      <c r="J76" s="20">
        <v>34120</v>
      </c>
    </row>
    <row r="77" spans="1:10" s="19" customFormat="1" ht="51" x14ac:dyDescent="0.2">
      <c r="A77" s="18">
        <v>6140</v>
      </c>
      <c r="B77" s="2">
        <v>210</v>
      </c>
      <c r="C77" s="18" t="s">
        <v>149</v>
      </c>
      <c r="D77" s="18">
        <v>1</v>
      </c>
      <c r="E77" s="5" t="s">
        <v>16</v>
      </c>
      <c r="F77" s="5" t="s">
        <v>94</v>
      </c>
      <c r="G77" s="18"/>
      <c r="H77" s="9">
        <f t="shared" si="2"/>
        <v>2473.6400000000003</v>
      </c>
      <c r="I77" s="9">
        <f t="shared" si="3"/>
        <v>1218.3600000000001</v>
      </c>
      <c r="J77" s="20">
        <v>3692</v>
      </c>
    </row>
    <row r="78" spans="1:10" s="19" customFormat="1" ht="51" x14ac:dyDescent="0.2">
      <c r="A78" s="18">
        <v>6140</v>
      </c>
      <c r="B78" s="2">
        <v>220</v>
      </c>
      <c r="C78" s="18" t="s">
        <v>149</v>
      </c>
      <c r="D78" s="18">
        <v>1</v>
      </c>
      <c r="E78" s="5" t="s">
        <v>18</v>
      </c>
      <c r="F78" s="5" t="s">
        <v>95</v>
      </c>
      <c r="G78" s="18"/>
      <c r="H78" s="9">
        <f t="shared" si="2"/>
        <v>1417.72</v>
      </c>
      <c r="I78" s="9">
        <f t="shared" si="3"/>
        <v>698.28000000000009</v>
      </c>
      <c r="J78" s="20">
        <v>2116</v>
      </c>
    </row>
    <row r="79" spans="1:10" s="19" customFormat="1" ht="51" x14ac:dyDescent="0.2">
      <c r="A79" s="18">
        <v>6140</v>
      </c>
      <c r="B79" s="2">
        <v>221</v>
      </c>
      <c r="C79" s="18" t="s">
        <v>149</v>
      </c>
      <c r="D79" s="18">
        <v>1</v>
      </c>
      <c r="E79" s="5" t="s">
        <v>34</v>
      </c>
      <c r="F79" s="5" t="s">
        <v>96</v>
      </c>
      <c r="G79" s="18"/>
      <c r="H79" s="9">
        <f t="shared" si="2"/>
        <v>331.65000000000003</v>
      </c>
      <c r="I79" s="9">
        <f t="shared" si="3"/>
        <v>163.35</v>
      </c>
      <c r="J79" s="20">
        <v>495</v>
      </c>
    </row>
    <row r="80" spans="1:10" s="19" customFormat="1" ht="68" x14ac:dyDescent="0.2">
      <c r="A80" s="18">
        <v>6140</v>
      </c>
      <c r="B80" s="2">
        <v>230</v>
      </c>
      <c r="C80" s="18" t="s">
        <v>149</v>
      </c>
      <c r="D80" s="18">
        <v>1</v>
      </c>
      <c r="E80" s="5" t="s">
        <v>21</v>
      </c>
      <c r="F80" s="5" t="s">
        <v>99</v>
      </c>
      <c r="G80" s="18"/>
      <c r="H80" s="9">
        <f t="shared" si="2"/>
        <v>1742</v>
      </c>
      <c r="I80" s="9">
        <f t="shared" si="3"/>
        <v>858</v>
      </c>
      <c r="J80" s="20">
        <v>2600</v>
      </c>
    </row>
    <row r="81" spans="1:10" s="19" customFormat="1" ht="51" x14ac:dyDescent="0.2">
      <c r="A81" s="18">
        <v>6140</v>
      </c>
      <c r="B81" s="2">
        <v>240</v>
      </c>
      <c r="C81" s="18" t="s">
        <v>149</v>
      </c>
      <c r="D81" s="18">
        <v>1</v>
      </c>
      <c r="E81" s="5" t="s">
        <v>22</v>
      </c>
      <c r="F81" s="5" t="s">
        <v>97</v>
      </c>
      <c r="G81" s="18" t="s">
        <v>30</v>
      </c>
      <c r="H81" s="9">
        <f t="shared" si="2"/>
        <v>103.18</v>
      </c>
      <c r="I81" s="9">
        <f t="shared" si="3"/>
        <v>50.82</v>
      </c>
      <c r="J81" s="20">
        <v>154</v>
      </c>
    </row>
    <row r="82" spans="1:10" s="19" customFormat="1" ht="51" x14ac:dyDescent="0.2">
      <c r="A82" s="18">
        <v>6200</v>
      </c>
      <c r="B82" s="2">
        <v>130</v>
      </c>
      <c r="C82" s="18">
        <v>1</v>
      </c>
      <c r="D82" s="18">
        <v>1</v>
      </c>
      <c r="E82" s="5" t="s">
        <v>33</v>
      </c>
      <c r="F82" s="5" t="s">
        <v>100</v>
      </c>
      <c r="G82" s="18">
        <v>0.35</v>
      </c>
      <c r="H82" s="9">
        <f t="shared" si="2"/>
        <v>34438</v>
      </c>
      <c r="I82" s="9">
        <f t="shared" si="3"/>
        <v>16962</v>
      </c>
      <c r="J82" s="20">
        <v>51400</v>
      </c>
    </row>
    <row r="83" spans="1:10" s="19" customFormat="1" ht="51" x14ac:dyDescent="0.2">
      <c r="A83" s="18">
        <v>6200</v>
      </c>
      <c r="B83" s="2">
        <v>210</v>
      </c>
      <c r="C83" s="18">
        <v>1</v>
      </c>
      <c r="D83" s="18">
        <v>1</v>
      </c>
      <c r="E83" s="5" t="s">
        <v>16</v>
      </c>
      <c r="F83" s="5" t="s">
        <v>101</v>
      </c>
      <c r="G83" s="18" t="s">
        <v>30</v>
      </c>
      <c r="H83" s="9">
        <f t="shared" si="2"/>
        <v>3726.5400000000004</v>
      </c>
      <c r="I83" s="9">
        <f t="shared" si="3"/>
        <v>1835.46</v>
      </c>
      <c r="J83" s="20">
        <v>5562</v>
      </c>
    </row>
    <row r="84" spans="1:10" s="19" customFormat="1" ht="51" x14ac:dyDescent="0.2">
      <c r="A84" s="18">
        <v>6200</v>
      </c>
      <c r="B84" s="2">
        <v>220</v>
      </c>
      <c r="C84" s="18">
        <v>1</v>
      </c>
      <c r="D84" s="18">
        <v>1</v>
      </c>
      <c r="E84" s="5" t="s">
        <v>18</v>
      </c>
      <c r="F84" s="5" t="s">
        <v>102</v>
      </c>
      <c r="G84" s="18"/>
      <c r="H84" s="9">
        <f t="shared" si="2"/>
        <v>2135.29</v>
      </c>
      <c r="I84" s="9">
        <f t="shared" si="3"/>
        <v>1051.71</v>
      </c>
      <c r="J84" s="20">
        <v>3187</v>
      </c>
    </row>
    <row r="85" spans="1:10" s="19" customFormat="1" ht="51" x14ac:dyDescent="0.2">
      <c r="A85" s="18">
        <v>6200</v>
      </c>
      <c r="B85" s="2">
        <v>221</v>
      </c>
      <c r="C85" s="18">
        <v>1</v>
      </c>
      <c r="D85" s="18">
        <v>1</v>
      </c>
      <c r="E85" s="5" t="s">
        <v>34</v>
      </c>
      <c r="F85" s="5" t="s">
        <v>103</v>
      </c>
      <c r="G85" s="18"/>
      <c r="H85" s="9">
        <f t="shared" si="2"/>
        <v>499.82000000000005</v>
      </c>
      <c r="I85" s="9">
        <f t="shared" si="3"/>
        <v>246.18</v>
      </c>
      <c r="J85" s="20">
        <v>746</v>
      </c>
    </row>
    <row r="86" spans="1:10" s="19" customFormat="1" ht="51" x14ac:dyDescent="0.2">
      <c r="A86" s="18">
        <v>6200</v>
      </c>
      <c r="B86" s="2">
        <v>230</v>
      </c>
      <c r="C86" s="18">
        <v>1</v>
      </c>
      <c r="D86" s="18">
        <v>1</v>
      </c>
      <c r="E86" s="5" t="s">
        <v>21</v>
      </c>
      <c r="F86" s="5" t="s">
        <v>126</v>
      </c>
      <c r="G86" s="18"/>
      <c r="H86" s="9">
        <f t="shared" si="2"/>
        <v>2814</v>
      </c>
      <c r="I86" s="9">
        <f t="shared" si="3"/>
        <v>1386</v>
      </c>
      <c r="J86" s="20">
        <v>4200</v>
      </c>
    </row>
    <row r="87" spans="1:10" s="19" customFormat="1" ht="51" x14ac:dyDescent="0.2">
      <c r="A87" s="18">
        <v>6200</v>
      </c>
      <c r="B87" s="2">
        <v>240</v>
      </c>
      <c r="C87" s="18">
        <v>1</v>
      </c>
      <c r="D87" s="18">
        <v>1</v>
      </c>
      <c r="E87" s="5" t="s">
        <v>22</v>
      </c>
      <c r="F87" s="5" t="s">
        <v>104</v>
      </c>
      <c r="G87" s="18"/>
      <c r="H87" s="9">
        <f t="shared" si="2"/>
        <v>155.44</v>
      </c>
      <c r="I87" s="9">
        <f t="shared" si="3"/>
        <v>76.56</v>
      </c>
      <c r="J87" s="20">
        <v>232</v>
      </c>
    </row>
    <row r="88" spans="1:10" ht="34" x14ac:dyDescent="0.2">
      <c r="A88" s="2">
        <v>6300</v>
      </c>
      <c r="B88" s="2">
        <v>130</v>
      </c>
      <c r="C88" s="18">
        <v>1</v>
      </c>
      <c r="D88" s="18">
        <v>8</v>
      </c>
      <c r="E88" s="5" t="s">
        <v>35</v>
      </c>
      <c r="F88" s="5" t="s">
        <v>25</v>
      </c>
      <c r="G88" s="18">
        <v>2</v>
      </c>
      <c r="H88" s="9">
        <f t="shared" si="2"/>
        <v>199660</v>
      </c>
      <c r="I88" s="9">
        <f t="shared" si="3"/>
        <v>98340</v>
      </c>
      <c r="J88" s="20">
        <v>298000</v>
      </c>
    </row>
    <row r="89" spans="1:10" ht="34" x14ac:dyDescent="0.2">
      <c r="A89" s="2">
        <v>6300</v>
      </c>
      <c r="B89" s="2">
        <v>160</v>
      </c>
      <c r="C89" s="18" t="s">
        <v>149</v>
      </c>
      <c r="D89" s="18">
        <v>3</v>
      </c>
      <c r="E89" s="21" t="s">
        <v>42</v>
      </c>
      <c r="F89" s="5" t="s">
        <v>105</v>
      </c>
      <c r="G89" s="18">
        <v>1</v>
      </c>
      <c r="H89" s="9">
        <f t="shared" si="2"/>
        <v>33221.950000000004</v>
      </c>
      <c r="I89" s="9">
        <f t="shared" si="3"/>
        <v>16363.050000000001</v>
      </c>
      <c r="J89" s="20">
        <v>49585</v>
      </c>
    </row>
    <row r="90" spans="1:10" ht="34" x14ac:dyDescent="0.2">
      <c r="A90" s="2">
        <v>6300</v>
      </c>
      <c r="B90" s="2">
        <v>210</v>
      </c>
      <c r="C90" s="18">
        <v>1</v>
      </c>
      <c r="D90" s="18">
        <v>8</v>
      </c>
      <c r="E90" s="5" t="s">
        <v>16</v>
      </c>
      <c r="F90" s="5" t="s">
        <v>31</v>
      </c>
      <c r="G90" s="18" t="s">
        <v>30</v>
      </c>
      <c r="H90" s="9">
        <f t="shared" si="2"/>
        <v>25192</v>
      </c>
      <c r="I90" s="9">
        <f t="shared" si="3"/>
        <v>12408</v>
      </c>
      <c r="J90" s="20">
        <v>37600</v>
      </c>
    </row>
    <row r="91" spans="1:10" ht="34" x14ac:dyDescent="0.2">
      <c r="A91" s="2">
        <v>6300</v>
      </c>
      <c r="B91" s="2">
        <v>220</v>
      </c>
      <c r="C91" s="18">
        <v>1</v>
      </c>
      <c r="D91" s="18">
        <v>8</v>
      </c>
      <c r="E91" s="5" t="s">
        <v>18</v>
      </c>
      <c r="F91" s="5" t="s">
        <v>26</v>
      </c>
      <c r="G91" s="18"/>
      <c r="H91" s="9">
        <f t="shared" si="2"/>
        <v>14437.830000000002</v>
      </c>
      <c r="I91" s="9">
        <f t="shared" si="3"/>
        <v>7111.17</v>
      </c>
      <c r="J91" s="20">
        <v>21549</v>
      </c>
    </row>
    <row r="92" spans="1:10" ht="34" x14ac:dyDescent="0.2">
      <c r="A92" s="2">
        <v>6300</v>
      </c>
      <c r="B92" s="2">
        <v>221</v>
      </c>
      <c r="C92" s="18">
        <v>1</v>
      </c>
      <c r="D92" s="18">
        <v>8</v>
      </c>
      <c r="E92" s="5" t="s">
        <v>34</v>
      </c>
      <c r="F92" s="5" t="s">
        <v>27</v>
      </c>
      <c r="G92" s="18"/>
      <c r="H92" s="9">
        <f t="shared" si="2"/>
        <v>3376.13</v>
      </c>
      <c r="I92" s="9">
        <f t="shared" si="3"/>
        <v>1662.8700000000001</v>
      </c>
      <c r="J92" s="20">
        <v>5039</v>
      </c>
    </row>
    <row r="93" spans="1:10" ht="51" x14ac:dyDescent="0.2">
      <c r="A93" s="2">
        <v>6300</v>
      </c>
      <c r="B93" s="2">
        <v>230</v>
      </c>
      <c r="C93" s="18">
        <v>1</v>
      </c>
      <c r="D93" s="18">
        <v>8</v>
      </c>
      <c r="E93" s="5" t="s">
        <v>21</v>
      </c>
      <c r="F93" s="5" t="s">
        <v>106</v>
      </c>
      <c r="G93" s="18"/>
      <c r="H93" s="9">
        <f t="shared" si="2"/>
        <v>13299.5</v>
      </c>
      <c r="I93" s="9">
        <f t="shared" si="3"/>
        <v>6550.5</v>
      </c>
      <c r="J93" s="20">
        <v>19850</v>
      </c>
    </row>
    <row r="94" spans="1:10" ht="34" x14ac:dyDescent="0.2">
      <c r="A94" s="2">
        <v>6300</v>
      </c>
      <c r="B94" s="2">
        <v>240</v>
      </c>
      <c r="C94" s="18">
        <v>1</v>
      </c>
      <c r="D94" s="18">
        <v>8</v>
      </c>
      <c r="E94" s="5" t="s">
        <v>22</v>
      </c>
      <c r="F94" s="5" t="s">
        <v>32</v>
      </c>
      <c r="G94" s="18"/>
      <c r="H94" s="9">
        <f t="shared" si="2"/>
        <v>1047.8800000000001</v>
      </c>
      <c r="I94" s="9">
        <f t="shared" si="3"/>
        <v>516.12</v>
      </c>
      <c r="J94" s="20">
        <v>1564</v>
      </c>
    </row>
    <row r="95" spans="1:10" ht="51" x14ac:dyDescent="0.2">
      <c r="A95" s="2">
        <v>6400</v>
      </c>
      <c r="B95" s="2">
        <v>130</v>
      </c>
      <c r="C95" s="18">
        <v>1</v>
      </c>
      <c r="D95" s="18">
        <v>8</v>
      </c>
      <c r="E95" s="5" t="s">
        <v>33</v>
      </c>
      <c r="F95" s="5" t="s">
        <v>107</v>
      </c>
      <c r="G95" s="18">
        <v>1</v>
      </c>
      <c r="H95" s="9">
        <f t="shared" si="2"/>
        <v>89713</v>
      </c>
      <c r="I95" s="9">
        <f t="shared" si="3"/>
        <v>44187</v>
      </c>
      <c r="J95" s="20">
        <v>133900</v>
      </c>
    </row>
    <row r="96" spans="1:10" ht="34" x14ac:dyDescent="0.2">
      <c r="A96" s="2">
        <v>6400</v>
      </c>
      <c r="B96" s="2">
        <v>210</v>
      </c>
      <c r="C96" s="18">
        <v>1</v>
      </c>
      <c r="D96" s="18">
        <v>8</v>
      </c>
      <c r="E96" s="5" t="s">
        <v>16</v>
      </c>
      <c r="F96" s="5" t="s">
        <v>108</v>
      </c>
      <c r="G96" s="18"/>
      <c r="H96" s="9">
        <f t="shared" si="2"/>
        <v>9706.9600000000009</v>
      </c>
      <c r="I96" s="9">
        <f t="shared" si="3"/>
        <v>4781.04</v>
      </c>
      <c r="J96" s="20">
        <v>14488</v>
      </c>
    </row>
    <row r="97" spans="1:10" ht="34" x14ac:dyDescent="0.2">
      <c r="A97" s="2">
        <v>6400</v>
      </c>
      <c r="B97" s="2">
        <v>220</v>
      </c>
      <c r="C97" s="18">
        <v>1</v>
      </c>
      <c r="D97" s="18">
        <v>8</v>
      </c>
      <c r="E97" s="5" t="s">
        <v>18</v>
      </c>
      <c r="F97" s="5" t="s">
        <v>109</v>
      </c>
      <c r="G97" s="18"/>
      <c r="H97" s="9">
        <f t="shared" si="2"/>
        <v>5562.34</v>
      </c>
      <c r="I97" s="9">
        <f t="shared" si="3"/>
        <v>2739.6600000000003</v>
      </c>
      <c r="J97" s="20">
        <v>8302</v>
      </c>
    </row>
    <row r="98" spans="1:10" ht="34" x14ac:dyDescent="0.2">
      <c r="A98" s="2">
        <v>6400</v>
      </c>
      <c r="B98" s="2">
        <v>221</v>
      </c>
      <c r="C98" s="18">
        <v>1</v>
      </c>
      <c r="D98" s="18">
        <v>8</v>
      </c>
      <c r="E98" s="5" t="s">
        <v>34</v>
      </c>
      <c r="F98" s="5" t="s">
        <v>110</v>
      </c>
      <c r="G98" s="18"/>
      <c r="H98" s="9">
        <f t="shared" si="2"/>
        <v>1301.1400000000001</v>
      </c>
      <c r="I98" s="9">
        <f t="shared" si="3"/>
        <v>640.86</v>
      </c>
      <c r="J98" s="20">
        <v>1942</v>
      </c>
    </row>
    <row r="99" spans="1:10" ht="34" x14ac:dyDescent="0.2">
      <c r="A99" s="2">
        <v>6400</v>
      </c>
      <c r="B99" s="2">
        <v>230</v>
      </c>
      <c r="C99" s="18">
        <v>1</v>
      </c>
      <c r="D99" s="18">
        <v>8</v>
      </c>
      <c r="E99" s="5" t="s">
        <v>21</v>
      </c>
      <c r="F99" s="5" t="s">
        <v>111</v>
      </c>
      <c r="G99" s="18"/>
      <c r="H99" s="9">
        <f t="shared" si="2"/>
        <v>7705.0000000000009</v>
      </c>
      <c r="I99" s="9">
        <f t="shared" si="3"/>
        <v>3795</v>
      </c>
      <c r="J99" s="20">
        <v>11500</v>
      </c>
    </row>
    <row r="100" spans="1:10" ht="34" x14ac:dyDescent="0.2">
      <c r="A100" s="2">
        <v>6400</v>
      </c>
      <c r="B100" s="2">
        <v>240</v>
      </c>
      <c r="C100" s="18">
        <v>1</v>
      </c>
      <c r="D100" s="18">
        <v>8</v>
      </c>
      <c r="E100" s="5" t="s">
        <v>22</v>
      </c>
      <c r="F100" s="5" t="s">
        <v>112</v>
      </c>
      <c r="G100" s="18"/>
      <c r="H100" s="9">
        <f t="shared" si="2"/>
        <v>404.01000000000005</v>
      </c>
      <c r="I100" s="9">
        <f t="shared" si="3"/>
        <v>198.99</v>
      </c>
      <c r="J100" s="20">
        <v>603</v>
      </c>
    </row>
    <row r="101" spans="1:10" ht="68" x14ac:dyDescent="0.2">
      <c r="A101" s="18">
        <v>7300</v>
      </c>
      <c r="B101" s="2">
        <v>160</v>
      </c>
      <c r="C101" s="18">
        <v>1</v>
      </c>
      <c r="D101" s="18">
        <v>4</v>
      </c>
      <c r="E101" s="21" t="s">
        <v>42</v>
      </c>
      <c r="F101" s="5" t="s">
        <v>113</v>
      </c>
      <c r="G101" s="18">
        <v>1.3340000000000001</v>
      </c>
      <c r="H101" s="9">
        <f t="shared" si="2"/>
        <v>57157.700000000004</v>
      </c>
      <c r="I101" s="9">
        <f t="shared" si="3"/>
        <v>28152.300000000003</v>
      </c>
      <c r="J101" s="20">
        <v>85310</v>
      </c>
    </row>
    <row r="102" spans="1:10" ht="68" x14ac:dyDescent="0.2">
      <c r="A102" s="18">
        <v>7300</v>
      </c>
      <c r="B102" s="2">
        <v>210</v>
      </c>
      <c r="C102" s="18">
        <v>1</v>
      </c>
      <c r="D102" s="18">
        <v>4</v>
      </c>
      <c r="E102" s="5" t="s">
        <v>16</v>
      </c>
      <c r="F102" s="5" t="s">
        <v>114</v>
      </c>
      <c r="G102" s="18"/>
      <c r="H102" s="9">
        <f t="shared" si="2"/>
        <v>6184.77</v>
      </c>
      <c r="I102" s="9">
        <f t="shared" si="3"/>
        <v>3046.23</v>
      </c>
      <c r="J102" s="20">
        <v>9231</v>
      </c>
    </row>
    <row r="103" spans="1:10" ht="68" x14ac:dyDescent="0.2">
      <c r="A103" s="18">
        <v>7300</v>
      </c>
      <c r="B103" s="2">
        <v>220</v>
      </c>
      <c r="C103" s="18">
        <v>1</v>
      </c>
      <c r="D103" s="18">
        <v>4</v>
      </c>
      <c r="E103" s="5" t="s">
        <v>18</v>
      </c>
      <c r="F103" s="5" t="s">
        <v>115</v>
      </c>
      <c r="G103" s="18"/>
      <c r="H103" s="9">
        <f t="shared" si="2"/>
        <v>3544.3</v>
      </c>
      <c r="I103" s="9">
        <f t="shared" si="3"/>
        <v>1745.7</v>
      </c>
      <c r="J103" s="20">
        <v>5290</v>
      </c>
    </row>
    <row r="104" spans="1:10" ht="68" x14ac:dyDescent="0.2">
      <c r="A104" s="18">
        <v>7300</v>
      </c>
      <c r="B104" s="2">
        <v>221</v>
      </c>
      <c r="C104" s="18">
        <v>1</v>
      </c>
      <c r="D104" s="18">
        <v>4</v>
      </c>
      <c r="E104" s="5" t="s">
        <v>34</v>
      </c>
      <c r="F104" s="5" t="s">
        <v>116</v>
      </c>
      <c r="G104" s="18"/>
      <c r="H104" s="9">
        <f t="shared" si="2"/>
        <v>828.79000000000008</v>
      </c>
      <c r="I104" s="9">
        <f t="shared" si="3"/>
        <v>408.21000000000004</v>
      </c>
      <c r="J104" s="20">
        <v>1237</v>
      </c>
    </row>
    <row r="105" spans="1:10" ht="85" x14ac:dyDescent="0.2">
      <c r="A105" s="18">
        <v>7300</v>
      </c>
      <c r="B105" s="2">
        <v>230</v>
      </c>
      <c r="C105" s="18">
        <v>1</v>
      </c>
      <c r="D105" s="18">
        <v>4</v>
      </c>
      <c r="E105" s="5" t="s">
        <v>21</v>
      </c>
      <c r="F105" s="5" t="s">
        <v>117</v>
      </c>
      <c r="G105" s="18"/>
      <c r="H105" s="9">
        <f t="shared" si="2"/>
        <v>6512.4000000000005</v>
      </c>
      <c r="I105" s="9">
        <f t="shared" si="3"/>
        <v>3207.6000000000004</v>
      </c>
      <c r="J105" s="20">
        <v>9720</v>
      </c>
    </row>
    <row r="106" spans="1:10" ht="68" x14ac:dyDescent="0.2">
      <c r="A106" s="18">
        <v>7300</v>
      </c>
      <c r="B106" s="2">
        <v>240</v>
      </c>
      <c r="C106" s="18">
        <v>1</v>
      </c>
      <c r="D106" s="18">
        <v>4</v>
      </c>
      <c r="E106" s="5" t="s">
        <v>22</v>
      </c>
      <c r="F106" s="5" t="s">
        <v>118</v>
      </c>
      <c r="G106" s="18"/>
      <c r="H106" s="9">
        <f t="shared" si="2"/>
        <v>257.28000000000003</v>
      </c>
      <c r="I106" s="9">
        <f t="shared" si="3"/>
        <v>126.72</v>
      </c>
      <c r="J106" s="20">
        <v>384</v>
      </c>
    </row>
    <row r="107" spans="1:10" ht="85" x14ac:dyDescent="0.2">
      <c r="A107" s="18">
        <v>7900</v>
      </c>
      <c r="B107" s="2">
        <v>160</v>
      </c>
      <c r="C107" s="18" t="s">
        <v>150</v>
      </c>
      <c r="D107" s="18">
        <v>1</v>
      </c>
      <c r="E107" s="21" t="s">
        <v>42</v>
      </c>
      <c r="F107" s="5" t="s">
        <v>122</v>
      </c>
      <c r="G107" s="18">
        <v>1</v>
      </c>
      <c r="H107" s="9">
        <f t="shared" si="2"/>
        <v>182910</v>
      </c>
      <c r="I107" s="9">
        <f t="shared" si="3"/>
        <v>90090</v>
      </c>
      <c r="J107" s="20">
        <v>273000</v>
      </c>
    </row>
    <row r="108" spans="1:10" ht="17" x14ac:dyDescent="0.2">
      <c r="A108" s="18">
        <v>7900</v>
      </c>
      <c r="B108" s="2">
        <v>210</v>
      </c>
      <c r="C108" s="18" t="s">
        <v>150</v>
      </c>
      <c r="D108" s="18">
        <v>1</v>
      </c>
      <c r="E108" s="5" t="s">
        <v>16</v>
      </c>
      <c r="F108" s="5" t="s">
        <v>123</v>
      </c>
      <c r="G108" s="18"/>
      <c r="H108" s="9">
        <f t="shared" si="2"/>
        <v>19791.13</v>
      </c>
      <c r="I108" s="9">
        <f t="shared" si="3"/>
        <v>9747.8700000000008</v>
      </c>
      <c r="J108" s="20">
        <v>29539</v>
      </c>
    </row>
    <row r="109" spans="1:10" ht="17" x14ac:dyDescent="0.2">
      <c r="A109" s="18">
        <v>7900</v>
      </c>
      <c r="B109" s="2">
        <v>220</v>
      </c>
      <c r="C109" s="18" t="s">
        <v>150</v>
      </c>
      <c r="D109" s="18">
        <v>1</v>
      </c>
      <c r="E109" s="5" t="s">
        <v>18</v>
      </c>
      <c r="F109" s="5" t="s">
        <v>124</v>
      </c>
      <c r="G109" s="18"/>
      <c r="H109" s="9">
        <f t="shared" si="2"/>
        <v>11340.42</v>
      </c>
      <c r="I109" s="9">
        <f t="shared" si="3"/>
        <v>5585.58</v>
      </c>
      <c r="J109" s="20">
        <v>16926</v>
      </c>
    </row>
    <row r="110" spans="1:10" ht="17" x14ac:dyDescent="0.2">
      <c r="A110" s="18">
        <v>7900</v>
      </c>
      <c r="B110" s="2">
        <v>221</v>
      </c>
      <c r="C110" s="18" t="s">
        <v>150</v>
      </c>
      <c r="D110" s="18">
        <v>1</v>
      </c>
      <c r="E110" s="5" t="s">
        <v>34</v>
      </c>
      <c r="F110" s="5" t="s">
        <v>125</v>
      </c>
      <c r="G110" s="18"/>
      <c r="H110" s="9">
        <f t="shared" si="2"/>
        <v>2652.53</v>
      </c>
      <c r="I110" s="9">
        <f t="shared" si="3"/>
        <v>1306.47</v>
      </c>
      <c r="J110" s="20">
        <v>3959</v>
      </c>
    </row>
    <row r="111" spans="1:10" ht="34" x14ac:dyDescent="0.2">
      <c r="A111" s="18">
        <v>7900</v>
      </c>
      <c r="B111" s="2">
        <v>230</v>
      </c>
      <c r="C111" s="18" t="s">
        <v>150</v>
      </c>
      <c r="D111" s="18">
        <v>1</v>
      </c>
      <c r="E111" s="5" t="s">
        <v>21</v>
      </c>
      <c r="F111" s="5" t="s">
        <v>133</v>
      </c>
      <c r="G111" s="18"/>
      <c r="H111" s="9">
        <f t="shared" si="2"/>
        <v>3872.6000000000004</v>
      </c>
      <c r="I111" s="9">
        <f t="shared" si="3"/>
        <v>1907.4</v>
      </c>
      <c r="J111" s="20">
        <v>5780</v>
      </c>
    </row>
    <row r="112" spans="1:10" ht="17" x14ac:dyDescent="0.2">
      <c r="A112" s="18">
        <v>7900</v>
      </c>
      <c r="B112" s="2">
        <v>240</v>
      </c>
      <c r="C112" s="18" t="s">
        <v>150</v>
      </c>
      <c r="D112" s="18">
        <v>1</v>
      </c>
      <c r="E112" s="5" t="s">
        <v>22</v>
      </c>
      <c r="F112" s="5" t="s">
        <v>132</v>
      </c>
      <c r="G112" s="18"/>
      <c r="H112" s="9">
        <f t="shared" si="2"/>
        <v>5861.83</v>
      </c>
      <c r="I112" s="9">
        <f t="shared" si="3"/>
        <v>2887.17</v>
      </c>
      <c r="J112" s="20">
        <v>8749</v>
      </c>
    </row>
    <row r="113" spans="1:10" ht="68" x14ac:dyDescent="0.2">
      <c r="A113" s="18">
        <v>7800</v>
      </c>
      <c r="B113" s="18">
        <v>160</v>
      </c>
      <c r="C113" s="18" t="s">
        <v>151</v>
      </c>
      <c r="D113" s="18">
        <v>3</v>
      </c>
      <c r="E113" s="21" t="s">
        <v>42</v>
      </c>
      <c r="F113" s="5" t="s">
        <v>127</v>
      </c>
      <c r="G113" s="18">
        <v>1</v>
      </c>
      <c r="H113" s="9">
        <f t="shared" si="2"/>
        <v>2345</v>
      </c>
      <c r="I113" s="9">
        <f t="shared" si="3"/>
        <v>1155</v>
      </c>
      <c r="J113" s="19">
        <v>3500</v>
      </c>
    </row>
    <row r="114" spans="1:10" ht="68" x14ac:dyDescent="0.2">
      <c r="A114" s="18">
        <v>7800</v>
      </c>
      <c r="B114" s="2">
        <v>210</v>
      </c>
      <c r="C114" s="18" t="s">
        <v>151</v>
      </c>
      <c r="D114" s="18">
        <v>3</v>
      </c>
      <c r="E114" s="5" t="s">
        <v>16</v>
      </c>
      <c r="F114" s="5" t="s">
        <v>128</v>
      </c>
      <c r="G114" s="18"/>
      <c r="H114" s="9">
        <f t="shared" si="2"/>
        <v>253.93</v>
      </c>
      <c r="I114" s="9">
        <f t="shared" si="3"/>
        <v>125.07000000000001</v>
      </c>
      <c r="J114" s="19">
        <v>379</v>
      </c>
    </row>
    <row r="115" spans="1:10" ht="68" x14ac:dyDescent="0.2">
      <c r="A115" s="18">
        <v>7800</v>
      </c>
      <c r="B115" s="2">
        <v>220</v>
      </c>
      <c r="C115" s="18" t="s">
        <v>151</v>
      </c>
      <c r="D115" s="18">
        <v>3</v>
      </c>
      <c r="E115" s="5" t="s">
        <v>18</v>
      </c>
      <c r="F115" s="5" t="s">
        <v>129</v>
      </c>
      <c r="G115" s="18"/>
      <c r="H115" s="9">
        <f t="shared" si="2"/>
        <v>145.39000000000001</v>
      </c>
      <c r="I115" s="9">
        <f t="shared" si="3"/>
        <v>71.61</v>
      </c>
      <c r="J115" s="19">
        <v>217</v>
      </c>
    </row>
    <row r="116" spans="1:10" ht="68" x14ac:dyDescent="0.2">
      <c r="A116" s="18">
        <v>7800</v>
      </c>
      <c r="B116" s="2">
        <v>221</v>
      </c>
      <c r="C116" s="18" t="s">
        <v>151</v>
      </c>
      <c r="D116" s="18">
        <v>3</v>
      </c>
      <c r="E116" s="5" t="s">
        <v>34</v>
      </c>
      <c r="F116" s="5" t="s">
        <v>130</v>
      </c>
      <c r="G116" s="18"/>
      <c r="H116" s="9">
        <f t="shared" si="2"/>
        <v>34.17</v>
      </c>
      <c r="I116" s="9">
        <f t="shared" si="3"/>
        <v>16.830000000000002</v>
      </c>
      <c r="J116" s="19">
        <v>51</v>
      </c>
    </row>
    <row r="117" spans="1:10" ht="17" x14ac:dyDescent="0.2">
      <c r="A117" s="18">
        <v>7800</v>
      </c>
      <c r="B117" s="2">
        <v>230</v>
      </c>
      <c r="C117" s="18" t="s">
        <v>151</v>
      </c>
      <c r="D117" s="18">
        <v>3</v>
      </c>
      <c r="E117" s="5" t="s">
        <v>21</v>
      </c>
      <c r="F117" s="5" t="s">
        <v>134</v>
      </c>
      <c r="G117" s="18"/>
      <c r="H117" s="9">
        <f t="shared" si="2"/>
        <v>10.050000000000001</v>
      </c>
      <c r="I117" s="9">
        <f t="shared" si="3"/>
        <v>4.95</v>
      </c>
      <c r="J117" s="19">
        <v>15</v>
      </c>
    </row>
    <row r="118" spans="1:10" ht="68" x14ac:dyDescent="0.2">
      <c r="A118" s="18">
        <v>7800</v>
      </c>
      <c r="B118" s="2">
        <v>240</v>
      </c>
      <c r="C118" s="18" t="s">
        <v>151</v>
      </c>
      <c r="D118" s="18">
        <v>3</v>
      </c>
      <c r="E118" s="5" t="s">
        <v>22</v>
      </c>
      <c r="F118" s="5" t="s">
        <v>131</v>
      </c>
      <c r="G118" s="18"/>
      <c r="H118" s="9">
        <f t="shared" si="2"/>
        <v>134</v>
      </c>
      <c r="I118" s="9">
        <f t="shared" si="3"/>
        <v>66</v>
      </c>
      <c r="J118" s="19">
        <v>200</v>
      </c>
    </row>
    <row r="119" spans="1:10" ht="34" x14ac:dyDescent="0.2">
      <c r="A119" s="18">
        <v>6500</v>
      </c>
      <c r="B119" s="18">
        <v>160</v>
      </c>
      <c r="C119" s="18" t="s">
        <v>151</v>
      </c>
      <c r="D119" s="18">
        <v>1</v>
      </c>
      <c r="E119" s="21" t="s">
        <v>42</v>
      </c>
      <c r="F119" s="5" t="s">
        <v>135</v>
      </c>
      <c r="G119" s="18">
        <v>3</v>
      </c>
      <c r="H119" s="9">
        <f t="shared" si="2"/>
        <v>144050</v>
      </c>
      <c r="I119" s="9">
        <f t="shared" si="3"/>
        <v>70950</v>
      </c>
      <c r="J119" s="7">
        <v>215000</v>
      </c>
    </row>
    <row r="120" spans="1:10" ht="34" x14ac:dyDescent="0.2">
      <c r="A120" s="18">
        <v>6500</v>
      </c>
      <c r="B120" s="2">
        <v>210</v>
      </c>
      <c r="C120" s="18" t="s">
        <v>151</v>
      </c>
      <c r="D120" s="18">
        <v>1</v>
      </c>
      <c r="E120" s="5" t="s">
        <v>16</v>
      </c>
      <c r="F120" s="5" t="s">
        <v>136</v>
      </c>
      <c r="G120" s="18"/>
      <c r="H120" s="9">
        <f t="shared" si="2"/>
        <v>15521.890000000001</v>
      </c>
      <c r="I120" s="9">
        <f t="shared" si="3"/>
        <v>7645.1100000000006</v>
      </c>
      <c r="J120" s="7">
        <v>23167</v>
      </c>
    </row>
    <row r="121" spans="1:10" ht="34" x14ac:dyDescent="0.2">
      <c r="A121" s="18">
        <v>6500</v>
      </c>
      <c r="B121" s="2">
        <v>220</v>
      </c>
      <c r="C121" s="18" t="s">
        <v>151</v>
      </c>
      <c r="D121" s="18">
        <v>1</v>
      </c>
      <c r="E121" s="5" t="s">
        <v>18</v>
      </c>
      <c r="F121" s="5" t="s">
        <v>137</v>
      </c>
      <c r="G121" s="18"/>
      <c r="H121" s="9">
        <f t="shared" si="2"/>
        <v>8931.1</v>
      </c>
      <c r="I121" s="9">
        <f t="shared" si="3"/>
        <v>4398.9000000000005</v>
      </c>
      <c r="J121" s="7">
        <v>13330</v>
      </c>
    </row>
    <row r="122" spans="1:10" ht="34" x14ac:dyDescent="0.2">
      <c r="A122" s="18">
        <v>6500</v>
      </c>
      <c r="B122" s="2">
        <v>221</v>
      </c>
      <c r="C122" s="18" t="s">
        <v>151</v>
      </c>
      <c r="D122" s="18">
        <v>1</v>
      </c>
      <c r="E122" s="5" t="s">
        <v>34</v>
      </c>
      <c r="F122" s="5" t="s">
        <v>138</v>
      </c>
      <c r="G122" s="18"/>
      <c r="H122" s="9">
        <f t="shared" si="2"/>
        <v>2086.38</v>
      </c>
      <c r="I122" s="9">
        <f t="shared" si="3"/>
        <v>1027.6200000000001</v>
      </c>
      <c r="J122" s="7">
        <v>3114</v>
      </c>
    </row>
    <row r="123" spans="1:10" ht="34" x14ac:dyDescent="0.2">
      <c r="A123" s="18">
        <v>6500</v>
      </c>
      <c r="B123" s="2">
        <v>230</v>
      </c>
      <c r="C123" s="18" t="s">
        <v>151</v>
      </c>
      <c r="D123" s="18">
        <v>1</v>
      </c>
      <c r="E123" s="5" t="s">
        <v>21</v>
      </c>
      <c r="F123" s="5" t="s">
        <v>139</v>
      </c>
      <c r="G123" s="18"/>
      <c r="H123" s="9">
        <f t="shared" si="2"/>
        <v>16295.070000000002</v>
      </c>
      <c r="I123" s="9">
        <f t="shared" si="3"/>
        <v>8025.93</v>
      </c>
      <c r="J123" s="7">
        <v>24321</v>
      </c>
    </row>
    <row r="124" spans="1:10" ht="34" x14ac:dyDescent="0.2">
      <c r="A124" s="18">
        <v>6500</v>
      </c>
      <c r="B124" s="2">
        <v>240</v>
      </c>
      <c r="C124" s="18" t="s">
        <v>151</v>
      </c>
      <c r="D124" s="18">
        <v>1</v>
      </c>
      <c r="E124" s="5" t="s">
        <v>22</v>
      </c>
      <c r="F124" s="5" t="s">
        <v>112</v>
      </c>
      <c r="G124" s="18"/>
      <c r="H124" s="9">
        <f t="shared" si="2"/>
        <v>648.56000000000006</v>
      </c>
      <c r="I124" s="9">
        <f t="shared" si="3"/>
        <v>319.44</v>
      </c>
      <c r="J124" s="7">
        <v>968</v>
      </c>
    </row>
    <row r="125" spans="1:10" s="19" customFormat="1" ht="17" x14ac:dyDescent="0.2">
      <c r="A125" s="18">
        <v>7200</v>
      </c>
      <c r="B125" s="18">
        <v>792</v>
      </c>
      <c r="C125" s="18" t="s">
        <v>152</v>
      </c>
      <c r="D125" s="18">
        <v>1</v>
      </c>
      <c r="E125" s="22" t="s">
        <v>38</v>
      </c>
      <c r="F125" s="22" t="s">
        <v>38</v>
      </c>
      <c r="G125" s="18"/>
      <c r="H125" s="9">
        <f t="shared" si="2"/>
        <v>486403.92000000004</v>
      </c>
      <c r="I125" s="9">
        <f t="shared" si="3"/>
        <v>239572.08000000002</v>
      </c>
      <c r="J125" s="7">
        <v>725976</v>
      </c>
    </row>
    <row r="126" spans="1:10" ht="68" x14ac:dyDescent="0.2">
      <c r="A126" s="18">
        <v>5100</v>
      </c>
      <c r="B126" s="18" t="s">
        <v>41</v>
      </c>
      <c r="C126" s="23">
        <v>8.3333333333333329E-2</v>
      </c>
      <c r="D126" s="18">
        <v>1</v>
      </c>
      <c r="E126" s="24" t="s">
        <v>140</v>
      </c>
      <c r="F126" s="5" t="s">
        <v>141</v>
      </c>
      <c r="G126" s="18"/>
      <c r="H126" s="9">
        <f t="shared" si="2"/>
        <v>335000</v>
      </c>
      <c r="I126" s="9">
        <f t="shared" si="3"/>
        <v>165000</v>
      </c>
      <c r="J126" s="7">
        <v>500000</v>
      </c>
    </row>
    <row r="127" spans="1:10" s="19" customFormat="1" ht="68" x14ac:dyDescent="0.2">
      <c r="A127" s="18">
        <v>7730</v>
      </c>
      <c r="B127" s="18">
        <v>100</v>
      </c>
      <c r="C127" s="18" t="s">
        <v>151</v>
      </c>
      <c r="D127" s="18">
        <v>2</v>
      </c>
      <c r="E127" s="24" t="s">
        <v>142</v>
      </c>
      <c r="F127" s="5" t="s">
        <v>143</v>
      </c>
      <c r="G127" s="18">
        <v>510</v>
      </c>
      <c r="H127" s="9">
        <f t="shared" si="2"/>
        <v>379689</v>
      </c>
      <c r="I127" s="9">
        <f t="shared" si="3"/>
        <v>187011</v>
      </c>
      <c r="J127" s="7">
        <v>566700</v>
      </c>
    </row>
    <row r="128" spans="1:10" s="19" customFormat="1" ht="34" x14ac:dyDescent="0.2">
      <c r="A128" s="18">
        <v>7730</v>
      </c>
      <c r="B128" s="18">
        <v>220</v>
      </c>
      <c r="C128" s="18" t="s">
        <v>151</v>
      </c>
      <c r="D128" s="18">
        <v>2</v>
      </c>
      <c r="E128" s="5" t="s">
        <v>18</v>
      </c>
      <c r="F128" s="5" t="s">
        <v>144</v>
      </c>
      <c r="G128" s="18"/>
      <c r="H128" s="9">
        <f t="shared" si="2"/>
        <v>23543.800000000003</v>
      </c>
      <c r="I128" s="9">
        <f t="shared" si="3"/>
        <v>11596.2</v>
      </c>
      <c r="J128" s="7">
        <v>35140</v>
      </c>
    </row>
    <row r="129" spans="1:10" s="19" customFormat="1" ht="17" x14ac:dyDescent="0.2">
      <c r="A129" s="18">
        <v>7730</v>
      </c>
      <c r="B129" s="18">
        <v>221</v>
      </c>
      <c r="C129" s="18" t="s">
        <v>151</v>
      </c>
      <c r="D129" s="18">
        <v>2</v>
      </c>
      <c r="E129" s="5" t="s">
        <v>34</v>
      </c>
      <c r="F129" s="5" t="s">
        <v>145</v>
      </c>
      <c r="G129" s="18"/>
      <c r="H129" s="9">
        <f t="shared" si="2"/>
        <v>5507.4000000000005</v>
      </c>
      <c r="I129" s="9">
        <f t="shared" si="3"/>
        <v>2712.6</v>
      </c>
      <c r="J129" s="7">
        <v>8220</v>
      </c>
    </row>
    <row r="130" spans="1:10" s="19" customFormat="1" ht="34" x14ac:dyDescent="0.2">
      <c r="A130" s="18">
        <v>6400</v>
      </c>
      <c r="B130" s="18">
        <v>730</v>
      </c>
      <c r="C130" s="18" t="s">
        <v>151</v>
      </c>
      <c r="D130" s="18">
        <v>2</v>
      </c>
      <c r="E130" s="24" t="s">
        <v>44</v>
      </c>
      <c r="F130" s="5" t="s">
        <v>146</v>
      </c>
      <c r="G130" s="18"/>
      <c r="H130" s="9">
        <f t="shared" si="2"/>
        <v>6700</v>
      </c>
      <c r="I130" s="9">
        <f t="shared" si="3"/>
        <v>3300</v>
      </c>
      <c r="J130" s="7">
        <v>10000</v>
      </c>
    </row>
    <row r="131" spans="1:10" s="19" customFormat="1" ht="34" x14ac:dyDescent="0.2">
      <c r="A131" s="18">
        <v>7730</v>
      </c>
      <c r="B131" s="18">
        <v>730</v>
      </c>
      <c r="C131" s="18" t="s">
        <v>153</v>
      </c>
      <c r="D131" s="18">
        <v>4</v>
      </c>
      <c r="E131" s="24" t="s">
        <v>44</v>
      </c>
      <c r="F131" s="5" t="s">
        <v>147</v>
      </c>
      <c r="G131" s="18"/>
      <c r="H131" s="9">
        <f t="shared" si="2"/>
        <v>9380</v>
      </c>
      <c r="I131" s="9">
        <f t="shared" si="3"/>
        <v>4620</v>
      </c>
      <c r="J131" s="7">
        <v>14000</v>
      </c>
    </row>
    <row r="132" spans="1:10" ht="68" x14ac:dyDescent="0.2">
      <c r="A132" s="18">
        <v>7790</v>
      </c>
      <c r="B132" s="18">
        <v>770</v>
      </c>
      <c r="C132" s="18" t="s">
        <v>154</v>
      </c>
      <c r="D132" s="18">
        <v>1</v>
      </c>
      <c r="E132" s="24" t="s">
        <v>40</v>
      </c>
      <c r="F132" s="5" t="s">
        <v>148</v>
      </c>
      <c r="G132" s="18"/>
      <c r="H132" s="9">
        <v>209788.1</v>
      </c>
      <c r="I132" s="9">
        <v>190211.9</v>
      </c>
      <c r="J132" s="7">
        <v>400000</v>
      </c>
    </row>
    <row r="133" spans="1:10" ht="16" x14ac:dyDescent="0.2">
      <c r="A133" s="19"/>
      <c r="B133" s="19"/>
      <c r="C133" s="19"/>
      <c r="D133" s="19"/>
      <c r="E133" s="28"/>
      <c r="F133" s="25"/>
      <c r="G133" s="26"/>
      <c r="H133" s="9">
        <f t="shared" si="2"/>
        <v>0</v>
      </c>
      <c r="I133" s="9">
        <f t="shared" si="3"/>
        <v>0</v>
      </c>
      <c r="J133" s="7"/>
    </row>
    <row r="134" spans="1:10" ht="16" x14ac:dyDescent="0.2">
      <c r="A134" s="27" t="s">
        <v>5</v>
      </c>
      <c r="B134" s="27"/>
      <c r="C134" s="27"/>
      <c r="D134" s="27"/>
      <c r="E134" s="28"/>
      <c r="F134" s="28"/>
      <c r="G134" s="26"/>
      <c r="H134" s="9">
        <f>SUM(H10:H133)</f>
        <v>10156271.090000002</v>
      </c>
      <c r="I134" s="9">
        <f>SUM(I10:I133)</f>
        <v>5089225.910000002</v>
      </c>
      <c r="J134" s="20">
        <f>SUM(J10:J132)</f>
        <v>15245497</v>
      </c>
    </row>
    <row r="135" spans="1:10" x14ac:dyDescent="0.2">
      <c r="I135" s="8"/>
    </row>
    <row r="136" spans="1:10" x14ac:dyDescent="0.2">
      <c r="G136" s="29"/>
      <c r="H136" s="30" t="s">
        <v>30</v>
      </c>
    </row>
    <row r="139" spans="1:10" x14ac:dyDescent="0.2">
      <c r="G139" s="31"/>
      <c r="H139" s="32"/>
    </row>
    <row r="141" spans="1:10" ht="15" customHeight="1" x14ac:dyDescent="0.2">
      <c r="G141" s="33"/>
      <c r="H141" s="33"/>
    </row>
  </sheetData>
  <mergeCells count="5">
    <mergeCell ref="A1:D2"/>
    <mergeCell ref="I1:J3"/>
    <mergeCell ref="A3:D4"/>
    <mergeCell ref="A7:J7"/>
    <mergeCell ref="A6:J6"/>
  </mergeCells>
  <pageMargins left="0.25" right="0.25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e9ca113a-d2b8-438b-89d0-eb018597f7c8" xsi:nil="true"/>
    <CultureName xmlns="e9ca113a-d2b8-438b-89d0-eb018597f7c8" xsi:nil="true"/>
    <AppVersion xmlns="e9ca113a-d2b8-438b-89d0-eb018597f7c8" xsi:nil="true"/>
    <Owner xmlns="e9ca113a-d2b8-438b-89d0-eb018597f7c8">
      <UserInfo>
        <DisplayName/>
        <AccountId xsi:nil="true"/>
        <AccountType/>
      </UserInfo>
    </Owner>
    <Is_Collaboration_Space_Locked xmlns="e9ca113a-d2b8-438b-89d0-eb018597f7c8" xsi:nil="true"/>
    <NotebookType xmlns="e9ca113a-d2b8-438b-89d0-eb018597f7c8" xsi:nil="true"/>
    <DefaultSectionNames xmlns="e9ca113a-d2b8-438b-89d0-eb018597f7c8" xsi:nil="true"/>
    <Templates xmlns="e9ca113a-d2b8-438b-89d0-eb018597f7c8" xsi:nil="true"/>
    <Self_Registration_Enabled xmlns="e9ca113a-d2b8-438b-89d0-eb018597f7c8" xsi:nil="true"/>
    <Has_Teacher_Only_SectionGroup xmlns="e9ca113a-d2b8-438b-89d0-eb018597f7c8" xsi:nil="true"/>
    <Invited_Teachers xmlns="e9ca113a-d2b8-438b-89d0-eb018597f7c8" xsi:nil="true"/>
    <IsNotebookLocked xmlns="e9ca113a-d2b8-438b-89d0-eb018597f7c8" xsi:nil="true"/>
    <Teachers xmlns="e9ca113a-d2b8-438b-89d0-eb018597f7c8">
      <UserInfo>
        <DisplayName/>
        <AccountId xsi:nil="true"/>
        <AccountType/>
      </UserInfo>
    </Teachers>
    <Invited_Students xmlns="e9ca113a-d2b8-438b-89d0-eb018597f7c8" xsi:nil="true"/>
    <Students xmlns="e9ca113a-d2b8-438b-89d0-eb018597f7c8">
      <UserInfo>
        <DisplayName/>
        <AccountId xsi:nil="true"/>
        <AccountType/>
      </UserInfo>
    </Students>
    <TeamsChannelId xmlns="e9ca113a-d2b8-438b-89d0-eb018597f7c8" xsi:nil="true"/>
    <Student_Groups xmlns="e9ca113a-d2b8-438b-89d0-eb018597f7c8">
      <UserInfo>
        <DisplayName/>
        <AccountId xsi:nil="true"/>
        <AccountType/>
      </UserInfo>
    </Student_Groups>
    <Math_Settings xmlns="e9ca113a-d2b8-438b-89d0-eb018597f7c8" xsi:nil="true"/>
    <Self_Registration_Enabled0 xmlns="e9ca113a-d2b8-438b-89d0-eb018597f7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D63435FBA6A743BBA6CA99D8E041E1" ma:contentTypeVersion="33" ma:contentTypeDescription="Create a new document." ma:contentTypeScope="" ma:versionID="0d75c885cb739ed005f21e9d72eebd0c">
  <xsd:schema xmlns:xsd="http://www.w3.org/2001/XMLSchema" xmlns:xs="http://www.w3.org/2001/XMLSchema" xmlns:p="http://schemas.microsoft.com/office/2006/metadata/properties" xmlns:ns3="692504c8-ec75-46dd-a558-04fd1ced99ed" xmlns:ns4="e9ca113a-d2b8-438b-89d0-eb018597f7c8" targetNamespace="http://schemas.microsoft.com/office/2006/metadata/properties" ma:root="true" ma:fieldsID="ee2225132d519b2a99450a9e6051a611" ns3:_="" ns4:_="">
    <xsd:import namespace="692504c8-ec75-46dd-a558-04fd1ced99ed"/>
    <xsd:import namespace="e9ca113a-d2b8-438b-89d0-eb018597f7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DefaultSectionNames" minOccurs="0"/>
                <xsd:element ref="ns4:Is_Collaboration_Space_Lock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TeamsChannelId" minOccurs="0"/>
                <xsd:element ref="ns4:Math_Settings" minOccurs="0"/>
                <xsd:element ref="ns4:Templates" minOccurs="0"/>
                <xsd:element ref="ns4:Self_Registration_Enabled0" minOccurs="0"/>
                <xsd:element ref="ns4:IsNotebookLocked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504c8-ec75-46dd-a558-04fd1ced99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113a-d2b8-438b-89d0-eb018597f7c8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ultureName" ma:index="14" nillable="true" ma:displayName="Culture Name" ma:internalName="CultureName">
      <xsd:simpleType>
        <xsd:restriction base="dms:Text"/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Has_Teacher_Only_SectionGroup" ma:index="22" nillable="true" ma:displayName="Has Teacher Only SectionGroup" ma:internalName="Has_Teacher_Only_SectionGroup">
      <xsd:simpleType>
        <xsd:restriction base="dms:Boolean"/>
      </xsd:simple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8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9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Math_Settings" ma:index="32" nillable="true" ma:displayName="Math Settings" ma:internalName="Math_Settings">
      <xsd:simpleType>
        <xsd:restriction base="dms:Text"/>
      </xsd:simpleType>
    </xsd:element>
    <xsd:element name="Templates" ma:index="33" nillable="true" ma:displayName="Templates" ma:internalName="Templates">
      <xsd:simpleType>
        <xsd:restriction base="dms:Note">
          <xsd:maxLength value="255"/>
        </xsd:restriction>
      </xsd:simpleType>
    </xsd:element>
    <xsd:element name="Self_Registration_Enabled0" ma:index="34" nillable="true" ma:displayName="Self Registration Enabled" ma:internalName="Self_Registration_Enabled0">
      <xsd:simpleType>
        <xsd:restriction base="dms:Boolean"/>
      </xsd:simpleType>
    </xsd:element>
    <xsd:element name="IsNotebookLocked" ma:index="35" nillable="true" ma:displayName="Is Notebook Locked" ma:internalName="IsNotebookLocked">
      <xsd:simpleType>
        <xsd:restriction base="dms:Boolean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e9ca113a-d2b8-438b-89d0-eb018597f7c8"/>
    <ds:schemaRef ds:uri="692504c8-ec75-46dd-a558-04fd1ced99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C8BA5D-A746-4258-BF05-C9608DE64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504c8-ec75-46dd-a558-04fd1ced99ed"/>
    <ds:schemaRef ds:uri="e9ca113a-d2b8-438b-89d0-eb018597f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Account_Title</vt:lpstr>
      <vt:lpstr>Activity_Number</vt:lpstr>
      <vt:lpstr>Amount_for_1_3_allocation</vt:lpstr>
      <vt:lpstr>Amount_for_2_3_allocation</vt:lpstr>
      <vt:lpstr>Description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2021-12-08T12:45:48Z</cp:lastPrinted>
  <dcterms:created xsi:type="dcterms:W3CDTF">2021-06-09T18:28:06Z</dcterms:created>
  <dcterms:modified xsi:type="dcterms:W3CDTF">2022-04-11T18:03:58Z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0x01010090D63435FBA6A743BBA6CA99D8E041E1</vt:lpwstr>
  </property>
</Properties>
</file>