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791260F3-34A7-7F4A-94F7-9FB498B8B001}" xr6:coauthVersionLast="47" xr6:coauthVersionMax="47" xr10:uidLastSave="{00000000-0000-0000-0000-000000000000}"/>
  <bookViews>
    <workbookView xWindow="0" yWindow="500" windowWidth="28800" windowHeight="12300" xr2:uid="{00000000-000D-0000-FFFF-FFFF00000000}"/>
  </bookViews>
  <sheets>
    <sheet name="Sheet1" sheetId="1" r:id="rId1"/>
  </sheets>
  <definedNames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I31" i="1"/>
  <c r="H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G31" i="1" l="1"/>
</calcChain>
</file>

<file path=xl/sharedStrings.xml><?xml version="1.0" encoding="utf-8"?>
<sst xmlns="http://schemas.openxmlformats.org/spreadsheetml/2006/main" count="53" uniqueCount="34">
  <si>
    <t>Function</t>
  </si>
  <si>
    <t>Object</t>
  </si>
  <si>
    <t xml:space="preserve">Account Title </t>
  </si>
  <si>
    <t>FLORIDA DEPARTMENT OF EDUCATION</t>
  </si>
  <si>
    <t>FTE 
Position</t>
  </si>
  <si>
    <t xml:space="preserve">TOTAL </t>
  </si>
  <si>
    <t>Richard Corcoran, Commissioner</t>
  </si>
  <si>
    <t>Page 1 of 1</t>
  </si>
  <si>
    <t>B) ________________________
     Project Number</t>
  </si>
  <si>
    <t xml:space="preserve">Use of 
Funds
Number**  </t>
  </si>
  <si>
    <t>Activity
Number**</t>
  </si>
  <si>
    <t>**Use of Funds Number and Activity Number should align with the activities reported in the LEA ARP Plan, Application and Assurances.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</si>
  <si>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</si>
  <si>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</si>
  <si>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</si>
  <si>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</si>
  <si>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ARP ESSER Lump Sum DOE 101</t>
  </si>
  <si>
    <t>TAPS Number 
22A-175</t>
  </si>
  <si>
    <t xml:space="preserve">A) _University of Florida, PK Yonge
     Name of Eligible Recipient </t>
  </si>
  <si>
    <t>Credit Completion/Recovery Instructor (3 instructors per summer) 2022 &amp; 2023 summer programs</t>
  </si>
  <si>
    <t>High School ELA Support Instructor - 2022-2023, 2023-2024 school years</t>
  </si>
  <si>
    <t>Middle School Math ESE Support Instructor-  2022-2023, 2023-2024 school years</t>
  </si>
  <si>
    <t>Elementary Math &amp; Reading Tutors (2 instructors) -  2022-2023, 2023-2024 school years</t>
  </si>
  <si>
    <t>Technology Integration Specialist -  2022-2023, 2023-2024 school years, summer 2023</t>
  </si>
  <si>
    <t>2J</t>
  </si>
  <si>
    <t>2N</t>
  </si>
  <si>
    <t xml:space="preserve">Progress Monitoring Analyst/Assessment Coordinator </t>
  </si>
  <si>
    <t>School Psych Data Scientist - Summer 2022 &amp; 2023</t>
  </si>
  <si>
    <t>Director of Program Development</t>
  </si>
  <si>
    <t>Director of Student and Family Services</t>
  </si>
  <si>
    <t xml:space="preserve">Learning Community Leaders (8 leaders, K-12) </t>
  </si>
  <si>
    <t>Fringe Benefit - FICA Medicare, Health Insurance, Retirement, Life Insurance, Worker's Compensation, Unemployment Compensation</t>
  </si>
  <si>
    <t>Indirect Cost - 5%</t>
  </si>
  <si>
    <t>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</si>
</sst>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3" fontId="0" fillId="0" borderId="1" xfId="1" applyFont="1" applyBorder="1"/>
    <xf numFmtId="43" fontId="0" fillId="0" borderId="1" xfId="1" applyFont="1" applyBorder="1" applyAlignment="1">
      <alignment horizontal="left"/>
    </xf>
    <xf numFmtId="43" fontId="0" fillId="0" borderId="1" xfId="1" applyFont="1" applyBorder="1" applyAlignment="1">
      <alignment horizontal="left" vertical="top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32</xdr:row>
      <xdr:rowOff>1077</xdr:rowOff>
    </xdr:from>
    <xdr:to>
      <xdr:col>8</xdr:col>
      <xdr:colOff>950594</xdr:colOff>
      <xdr:row>34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781157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workbookViewId="0">
      <selection activeCell="I9" sqref="I9"/>
    </sheetView>
  </sheetViews>
  <sheetFormatPr baseColWidth="10" defaultColWidth="8.83203125" defaultRowHeight="15" x14ac:dyDescent="0.2"/>
  <cols>
    <col min="1" max="1" width="8.6640625" bestFit="1" customWidth="1"/>
    <col min="2" max="2" width="7.1640625" customWidth="1"/>
    <col min="3" max="3" width="10.1640625" customWidth="1"/>
    <col min="4" max="4" width="9.6640625" customWidth="1"/>
    <col min="5" max="5" width="42.6640625" style="9" customWidth="1"/>
    <col min="6" max="6" width="8.1640625" bestFit="1" customWidth="1"/>
    <col min="7" max="9" width="21.5" customWidth="1"/>
  </cols>
  <sheetData>
    <row r="1" spans="1:9" x14ac:dyDescent="0.2">
      <c r="A1" s="16" t="s">
        <v>18</v>
      </c>
      <c r="B1" s="17"/>
      <c r="C1" s="17"/>
      <c r="D1" s="17"/>
      <c r="H1" s="18" t="s">
        <v>17</v>
      </c>
      <c r="I1" s="19"/>
    </row>
    <row r="2" spans="1:9" x14ac:dyDescent="0.2">
      <c r="A2" s="17"/>
      <c r="B2" s="17"/>
      <c r="C2" s="17"/>
      <c r="D2" s="17"/>
      <c r="H2" s="19"/>
      <c r="I2" s="19"/>
    </row>
    <row r="3" spans="1:9" x14ac:dyDescent="0.2">
      <c r="A3" s="16" t="s">
        <v>8</v>
      </c>
      <c r="B3" s="17"/>
      <c r="C3" s="17"/>
      <c r="D3" s="17"/>
      <c r="H3" s="19"/>
      <c r="I3" s="19"/>
    </row>
    <row r="4" spans="1:9" x14ac:dyDescent="0.2">
      <c r="A4" s="17"/>
      <c r="B4" s="17"/>
      <c r="C4" s="17"/>
      <c r="D4" s="17"/>
    </row>
    <row r="6" spans="1:9" ht="23.25" customHeight="1" x14ac:dyDescent="0.25">
      <c r="A6" s="22" t="s">
        <v>3</v>
      </c>
      <c r="B6" s="22"/>
      <c r="C6" s="22"/>
      <c r="D6" s="22"/>
      <c r="E6" s="22"/>
      <c r="F6" s="22"/>
      <c r="G6" s="22"/>
      <c r="H6" s="22"/>
      <c r="I6" s="22"/>
    </row>
    <row r="7" spans="1:9" ht="23.25" customHeight="1" x14ac:dyDescent="0.25">
      <c r="A7" s="22" t="s">
        <v>15</v>
      </c>
      <c r="B7" s="22"/>
      <c r="C7" s="22"/>
      <c r="D7" s="22"/>
      <c r="E7" s="22"/>
      <c r="F7" s="22"/>
      <c r="G7" s="22"/>
      <c r="H7" s="22"/>
      <c r="I7" s="22"/>
    </row>
    <row r="9" spans="1:9" ht="43" x14ac:dyDescent="0.2">
      <c r="A9" s="1" t="s">
        <v>0</v>
      </c>
      <c r="B9" s="1" t="s">
        <v>1</v>
      </c>
      <c r="C9" s="2" t="s">
        <v>9</v>
      </c>
      <c r="D9" s="2" t="s">
        <v>10</v>
      </c>
      <c r="E9" s="2" t="s">
        <v>2</v>
      </c>
      <c r="F9" s="2" t="s">
        <v>4</v>
      </c>
      <c r="G9" s="2" t="s">
        <v>13</v>
      </c>
      <c r="H9" s="7" t="s">
        <v>12</v>
      </c>
      <c r="I9" s="8" t="s">
        <v>14</v>
      </c>
    </row>
    <row r="10" spans="1:9" ht="36" customHeight="1" x14ac:dyDescent="0.2">
      <c r="A10" s="3">
        <v>611100</v>
      </c>
      <c r="B10" s="3"/>
      <c r="C10" s="3">
        <v>1</v>
      </c>
      <c r="D10" s="3">
        <v>1</v>
      </c>
      <c r="E10" s="10" t="s">
        <v>19</v>
      </c>
      <c r="F10" s="3">
        <v>3</v>
      </c>
      <c r="G10" s="12">
        <v>18171.240000000002</v>
      </c>
      <c r="H10" s="11">
        <v>9085.6200000000008</v>
      </c>
      <c r="I10" s="11">
        <f t="shared" ref="I10:I30" si="0">G10+H10</f>
        <v>27256.86</v>
      </c>
    </row>
    <row r="11" spans="1:9" ht="45" customHeight="1" x14ac:dyDescent="0.2">
      <c r="A11" s="3">
        <v>611120</v>
      </c>
      <c r="B11" s="3"/>
      <c r="C11" s="3">
        <v>1</v>
      </c>
      <c r="D11" s="3">
        <v>1</v>
      </c>
      <c r="E11" s="10" t="s">
        <v>31</v>
      </c>
      <c r="F11" s="3"/>
      <c r="G11" s="13">
        <v>5633.08</v>
      </c>
      <c r="H11" s="11">
        <v>2816.54</v>
      </c>
      <c r="I11" s="11">
        <f t="shared" si="0"/>
        <v>8449.619999999999</v>
      </c>
    </row>
    <row r="12" spans="1:9" ht="32" customHeight="1" x14ac:dyDescent="0.2">
      <c r="A12" s="3">
        <v>611100</v>
      </c>
      <c r="B12" s="3"/>
      <c r="C12" s="3">
        <v>1</v>
      </c>
      <c r="D12" s="3">
        <v>1</v>
      </c>
      <c r="E12" s="10" t="s">
        <v>20</v>
      </c>
      <c r="F12" s="3">
        <v>1</v>
      </c>
      <c r="G12" s="12">
        <f>70219.35+0.59</f>
        <v>70219.94</v>
      </c>
      <c r="H12" s="11">
        <v>35109.67</v>
      </c>
      <c r="I12" s="11">
        <f t="shared" si="0"/>
        <v>105329.61</v>
      </c>
    </row>
    <row r="13" spans="1:9" ht="20" customHeight="1" x14ac:dyDescent="0.2">
      <c r="A13" s="3">
        <v>611120</v>
      </c>
      <c r="B13" s="3"/>
      <c r="C13" s="3">
        <v>1</v>
      </c>
      <c r="D13" s="3">
        <v>1</v>
      </c>
      <c r="E13" s="10" t="s">
        <v>31</v>
      </c>
      <c r="F13" s="3"/>
      <c r="G13" s="13">
        <v>21768</v>
      </c>
      <c r="H13" s="11">
        <v>10884</v>
      </c>
      <c r="I13" s="11">
        <f t="shared" si="0"/>
        <v>32652</v>
      </c>
    </row>
    <row r="14" spans="1:9" ht="35" customHeight="1" x14ac:dyDescent="0.2">
      <c r="A14" s="3">
        <v>611100</v>
      </c>
      <c r="B14" s="3"/>
      <c r="C14" s="3">
        <v>1</v>
      </c>
      <c r="D14" s="3">
        <v>1</v>
      </c>
      <c r="E14" s="10" t="s">
        <v>21</v>
      </c>
      <c r="F14" s="3">
        <v>1</v>
      </c>
      <c r="G14" s="12">
        <v>66211.91</v>
      </c>
      <c r="H14" s="11">
        <v>33105.949999999997</v>
      </c>
      <c r="I14" s="11">
        <f t="shared" si="0"/>
        <v>99317.86</v>
      </c>
    </row>
    <row r="15" spans="1:9" ht="20" customHeight="1" x14ac:dyDescent="0.2">
      <c r="A15" s="3">
        <v>611120</v>
      </c>
      <c r="B15" s="3"/>
      <c r="C15" s="3">
        <v>1</v>
      </c>
      <c r="D15" s="3">
        <v>1</v>
      </c>
      <c r="E15" s="10" t="s">
        <v>31</v>
      </c>
      <c r="F15" s="3"/>
      <c r="G15" s="13">
        <v>20525.689999999999</v>
      </c>
      <c r="H15" s="11">
        <v>10262.85</v>
      </c>
      <c r="I15" s="11">
        <f t="shared" si="0"/>
        <v>30788.54</v>
      </c>
    </row>
    <row r="16" spans="1:9" ht="33" customHeight="1" x14ac:dyDescent="0.2">
      <c r="A16" s="3">
        <v>611100</v>
      </c>
      <c r="B16" s="3"/>
      <c r="C16" s="3">
        <v>1</v>
      </c>
      <c r="D16" s="3">
        <v>1</v>
      </c>
      <c r="E16" s="10" t="s">
        <v>22</v>
      </c>
      <c r="F16" s="3">
        <v>2</v>
      </c>
      <c r="G16" s="13">
        <v>137999.89000000001</v>
      </c>
      <c r="H16" s="11">
        <v>68999.94</v>
      </c>
      <c r="I16" s="11">
        <f t="shared" si="0"/>
        <v>206999.83000000002</v>
      </c>
    </row>
    <row r="17" spans="1:9" ht="20" customHeight="1" x14ac:dyDescent="0.2">
      <c r="A17" s="3">
        <v>611120</v>
      </c>
      <c r="B17" s="3"/>
      <c r="C17" s="3">
        <v>1</v>
      </c>
      <c r="D17" s="3">
        <v>1</v>
      </c>
      <c r="E17" s="10" t="s">
        <v>31</v>
      </c>
      <c r="F17" s="3"/>
      <c r="G17" s="13">
        <v>42779.97</v>
      </c>
      <c r="H17" s="11">
        <v>21389.98</v>
      </c>
      <c r="I17" s="11">
        <f t="shared" si="0"/>
        <v>64169.95</v>
      </c>
    </row>
    <row r="18" spans="1:9" ht="30" customHeight="1" x14ac:dyDescent="0.2">
      <c r="A18" s="3">
        <v>611100</v>
      </c>
      <c r="B18" s="3"/>
      <c r="C18" s="3" t="s">
        <v>24</v>
      </c>
      <c r="D18" s="3">
        <v>2</v>
      </c>
      <c r="E18" s="10" t="s">
        <v>23</v>
      </c>
      <c r="F18" s="3">
        <v>1</v>
      </c>
      <c r="G18" s="13">
        <v>79098.070000000007</v>
      </c>
      <c r="H18" s="11">
        <v>39549.040000000001</v>
      </c>
      <c r="I18" s="11">
        <f t="shared" si="0"/>
        <v>118647.11000000002</v>
      </c>
    </row>
    <row r="19" spans="1:9" ht="20" customHeight="1" x14ac:dyDescent="0.2">
      <c r="A19" s="3">
        <v>611120</v>
      </c>
      <c r="B19" s="3"/>
      <c r="C19" s="3" t="s">
        <v>24</v>
      </c>
      <c r="D19" s="3">
        <v>2</v>
      </c>
      <c r="E19" s="10" t="s">
        <v>31</v>
      </c>
      <c r="F19" s="3"/>
      <c r="G19" s="13">
        <v>24520.41</v>
      </c>
      <c r="H19" s="11">
        <v>12260.2</v>
      </c>
      <c r="I19" s="11">
        <f t="shared" si="0"/>
        <v>36780.61</v>
      </c>
    </row>
    <row r="20" spans="1:9" ht="20" customHeight="1" x14ac:dyDescent="0.2">
      <c r="A20" s="3">
        <v>621110</v>
      </c>
      <c r="B20" s="3"/>
      <c r="C20" s="3" t="s">
        <v>25</v>
      </c>
      <c r="D20" s="3">
        <v>3</v>
      </c>
      <c r="E20" s="10" t="s">
        <v>26</v>
      </c>
      <c r="F20" s="3">
        <v>1</v>
      </c>
      <c r="G20" s="13">
        <v>86699.39</v>
      </c>
      <c r="H20" s="11">
        <v>43349.7</v>
      </c>
      <c r="I20" s="11">
        <f t="shared" si="0"/>
        <v>130049.09</v>
      </c>
    </row>
    <row r="21" spans="1:9" ht="20" customHeight="1" x14ac:dyDescent="0.2">
      <c r="A21" s="3">
        <v>611120</v>
      </c>
      <c r="B21" s="3"/>
      <c r="C21" s="3" t="s">
        <v>25</v>
      </c>
      <c r="D21" s="3">
        <v>3</v>
      </c>
      <c r="E21" s="10" t="s">
        <v>31</v>
      </c>
      <c r="F21" s="3"/>
      <c r="G21" s="13">
        <v>35286.65</v>
      </c>
      <c r="H21" s="11">
        <v>17643.330000000002</v>
      </c>
      <c r="I21" s="11">
        <f t="shared" si="0"/>
        <v>52929.98</v>
      </c>
    </row>
    <row r="22" spans="1:9" ht="28" customHeight="1" x14ac:dyDescent="0.2">
      <c r="A22" s="3">
        <v>611100</v>
      </c>
      <c r="B22" s="3"/>
      <c r="C22" s="3" t="s">
        <v>25</v>
      </c>
      <c r="D22" s="3">
        <v>4</v>
      </c>
      <c r="E22" s="10" t="s">
        <v>27</v>
      </c>
      <c r="F22" s="3">
        <v>1</v>
      </c>
      <c r="G22" s="13">
        <v>3724.77</v>
      </c>
      <c r="H22" s="11">
        <v>1862.38</v>
      </c>
      <c r="I22" s="11">
        <f t="shared" si="0"/>
        <v>5587.15</v>
      </c>
    </row>
    <row r="23" spans="1:9" ht="20" customHeight="1" x14ac:dyDescent="0.2">
      <c r="A23" s="3">
        <v>611120</v>
      </c>
      <c r="B23" s="3"/>
      <c r="C23" s="3" t="s">
        <v>25</v>
      </c>
      <c r="D23" s="3">
        <v>4</v>
      </c>
      <c r="E23" s="10" t="s">
        <v>31</v>
      </c>
      <c r="F23" s="3"/>
      <c r="G23" s="13">
        <v>1154.68</v>
      </c>
      <c r="H23" s="11">
        <v>577.34</v>
      </c>
      <c r="I23" s="11">
        <f t="shared" si="0"/>
        <v>1732.02</v>
      </c>
    </row>
    <row r="24" spans="1:9" ht="20" customHeight="1" x14ac:dyDescent="0.2">
      <c r="A24" s="3">
        <v>611100</v>
      </c>
      <c r="B24" s="3"/>
      <c r="C24" s="3" t="s">
        <v>25</v>
      </c>
      <c r="D24" s="3">
        <v>4</v>
      </c>
      <c r="E24" s="10" t="s">
        <v>28</v>
      </c>
      <c r="F24" s="3">
        <v>1</v>
      </c>
      <c r="G24" s="13">
        <v>15134.71</v>
      </c>
      <c r="H24" s="11">
        <v>7567.35</v>
      </c>
      <c r="I24" s="11">
        <f t="shared" si="0"/>
        <v>22702.059999999998</v>
      </c>
    </row>
    <row r="25" spans="1:9" ht="20" customHeight="1" x14ac:dyDescent="0.2">
      <c r="A25" s="3">
        <v>611120</v>
      </c>
      <c r="B25" s="3"/>
      <c r="C25" s="3" t="s">
        <v>25</v>
      </c>
      <c r="D25" s="3">
        <v>4</v>
      </c>
      <c r="E25" s="10" t="s">
        <v>31</v>
      </c>
      <c r="F25" s="3"/>
      <c r="G25" s="13">
        <v>4691.76</v>
      </c>
      <c r="H25" s="11">
        <v>2345.88</v>
      </c>
      <c r="I25" s="11">
        <f t="shared" si="0"/>
        <v>7037.64</v>
      </c>
    </row>
    <row r="26" spans="1:9" ht="20" customHeight="1" x14ac:dyDescent="0.2">
      <c r="A26" s="3">
        <v>611100</v>
      </c>
      <c r="B26" s="3"/>
      <c r="C26" s="3" t="s">
        <v>25</v>
      </c>
      <c r="D26" s="3">
        <v>4</v>
      </c>
      <c r="E26" s="10" t="s">
        <v>29</v>
      </c>
      <c r="F26" s="3">
        <v>1</v>
      </c>
      <c r="G26" s="13">
        <v>15620.24</v>
      </c>
      <c r="H26" s="11">
        <v>7810.12</v>
      </c>
      <c r="I26" s="11">
        <f t="shared" si="0"/>
        <v>23430.36</v>
      </c>
    </row>
    <row r="27" spans="1:9" ht="20" customHeight="1" x14ac:dyDescent="0.2">
      <c r="A27" s="3">
        <v>611120</v>
      </c>
      <c r="B27" s="3"/>
      <c r="C27" s="3" t="s">
        <v>25</v>
      </c>
      <c r="D27" s="3">
        <v>4</v>
      </c>
      <c r="E27" s="10" t="s">
        <v>31</v>
      </c>
      <c r="F27" s="3"/>
      <c r="G27" s="13">
        <v>4842.29</v>
      </c>
      <c r="H27" s="11">
        <v>2421.14</v>
      </c>
      <c r="I27" s="11">
        <f t="shared" si="0"/>
        <v>7263.43</v>
      </c>
    </row>
    <row r="28" spans="1:9" ht="20" customHeight="1" x14ac:dyDescent="0.2">
      <c r="A28" s="3">
        <v>611100</v>
      </c>
      <c r="B28" s="3"/>
      <c r="C28" s="3" t="s">
        <v>25</v>
      </c>
      <c r="D28" s="3">
        <v>4</v>
      </c>
      <c r="E28" s="10" t="s">
        <v>30</v>
      </c>
      <c r="F28" s="3">
        <v>1</v>
      </c>
      <c r="G28" s="13">
        <v>13323.2</v>
      </c>
      <c r="H28" s="11">
        <v>6661.6</v>
      </c>
      <c r="I28" s="11">
        <f t="shared" si="0"/>
        <v>19984.800000000003</v>
      </c>
    </row>
    <row r="29" spans="1:9" ht="20" customHeight="1" x14ac:dyDescent="0.2">
      <c r="A29" s="3">
        <v>611120</v>
      </c>
      <c r="B29" s="3"/>
      <c r="C29" s="3" t="s">
        <v>25</v>
      </c>
      <c r="D29" s="3">
        <v>4</v>
      </c>
      <c r="E29" s="10" t="s">
        <v>31</v>
      </c>
      <c r="F29" s="3"/>
      <c r="G29" s="13">
        <v>4130.1899999999996</v>
      </c>
      <c r="H29" s="11">
        <v>2065.1</v>
      </c>
      <c r="I29" s="11">
        <f t="shared" si="0"/>
        <v>6195.2899999999991</v>
      </c>
    </row>
    <row r="30" spans="1:9" ht="20" customHeight="1" x14ac:dyDescent="0.2">
      <c r="A30" s="3">
        <v>813000</v>
      </c>
      <c r="B30" s="3"/>
      <c r="C30" s="3" t="s">
        <v>33</v>
      </c>
      <c r="D30" s="3">
        <v>4</v>
      </c>
      <c r="E30" s="10" t="s">
        <v>32</v>
      </c>
      <c r="F30" s="3"/>
      <c r="G30" s="13">
        <v>33576.79</v>
      </c>
      <c r="H30" s="11">
        <v>16788.400000000001</v>
      </c>
      <c r="I30" s="11">
        <f t="shared" si="0"/>
        <v>50365.19</v>
      </c>
    </row>
    <row r="31" spans="1:9" x14ac:dyDescent="0.2">
      <c r="A31" s="20" t="s">
        <v>5</v>
      </c>
      <c r="B31" s="20"/>
      <c r="C31" s="20"/>
      <c r="D31" s="20"/>
      <c r="E31" s="20"/>
      <c r="F31" s="20"/>
      <c r="G31" s="11">
        <f>SUM(G10:G30)</f>
        <v>705112.87</v>
      </c>
      <c r="H31" s="11">
        <f>SUM(H10:H30)</f>
        <v>352556.13000000006</v>
      </c>
      <c r="I31" s="11">
        <f>SUM(I10:I30)</f>
        <v>1057669.0000000002</v>
      </c>
    </row>
    <row r="33" spans="1:8" x14ac:dyDescent="0.2">
      <c r="A33" s="21" t="s">
        <v>16</v>
      </c>
      <c r="B33" s="21"/>
      <c r="C33" s="21"/>
      <c r="H33" s="4"/>
    </row>
    <row r="34" spans="1:8" x14ac:dyDescent="0.2">
      <c r="A34" s="6"/>
      <c r="B34" s="6"/>
      <c r="C34" s="5" t="s">
        <v>7</v>
      </c>
      <c r="D34" s="15" t="s">
        <v>6</v>
      </c>
      <c r="E34" s="15"/>
      <c r="F34" s="6"/>
      <c r="G34" s="6"/>
      <c r="H34" s="4"/>
    </row>
    <row r="36" spans="1:8" x14ac:dyDescent="0.2">
      <c r="A36" s="14" t="s">
        <v>11</v>
      </c>
      <c r="B36" s="14"/>
      <c r="C36" s="14"/>
      <c r="D36" s="14"/>
      <c r="E36" s="14"/>
      <c r="F36" s="14"/>
      <c r="G36" s="14"/>
    </row>
  </sheetData>
  <mergeCells count="9">
    <mergeCell ref="A36:G36"/>
    <mergeCell ref="D34:E34"/>
    <mergeCell ref="A1:D2"/>
    <mergeCell ref="H1:I3"/>
    <mergeCell ref="A3:D4"/>
    <mergeCell ref="A31:F31"/>
    <mergeCell ref="A33:C33"/>
    <mergeCell ref="A7:I7"/>
    <mergeCell ref="A6:I6"/>
  </mergeCells>
  <pageMargins left="0.7" right="0.7" top="0.75" bottom="0.75" header="0.3" footer="0.3"/>
  <pageSetup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D9630B-119C-40F2-A3DA-70F1F5262772}">
  <ds:schemaRefs>
    <ds:schemaRef ds:uri="http://schemas.microsoft.com/office/2006/documentManagement/types"/>
    <ds:schemaRef ds:uri="6175c4d1-a53c-410c-92b6-74bcb683b4aa"/>
    <ds:schemaRef ds:uri="http://purl.org/dc/elements/1.1/"/>
    <ds:schemaRef ds:uri="http://schemas.microsoft.com/office/2006/metadata/properties"/>
    <ds:schemaRef ds:uri="ef373230-e173-4e6a-8f42-59bce9da1dd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2021-07-12T13:54:17Z</cp:lastPrinted>
  <dcterms:created xsi:type="dcterms:W3CDTF">2021-06-09T18:28:06Z</dcterms:created>
  <dcterms:modified xsi:type="dcterms:W3CDTF">2022-04-11T17:56:38Z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