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CEE7886A-7903-DC49-A7BC-B74A3015F26E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Sheet1" sheetId="1" r:id="rId1"/>
  </sheets>
  <definedNames>
    <definedName name="_xlnm._FilterDatabase" localSheetId="0" hidden="1">Sheet1!$A$9:$L$79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9" i="1" l="1"/>
  <c r="G11" i="1"/>
  <c r="H11" i="1" s="1"/>
  <c r="G77" i="1"/>
  <c r="H77" i="1" s="1"/>
  <c r="G76" i="1" l="1"/>
  <c r="H76" i="1" s="1"/>
  <c r="G75" i="1"/>
  <c r="H75" i="1" s="1"/>
  <c r="G74" i="1"/>
  <c r="H74" i="1" s="1"/>
  <c r="G68" i="1"/>
  <c r="H68" i="1" s="1"/>
  <c r="G65" i="1"/>
  <c r="H65" i="1" s="1"/>
  <c r="G69" i="1" l="1"/>
  <c r="H69" i="1" s="1"/>
  <c r="G67" i="1"/>
  <c r="H67" i="1" s="1"/>
  <c r="G66" i="1"/>
  <c r="H66" i="1" s="1"/>
  <c r="G26" i="1"/>
  <c r="H26" i="1" s="1"/>
  <c r="G71" i="1"/>
  <c r="H71" i="1" s="1"/>
  <c r="G72" i="1"/>
  <c r="H72" i="1" s="1"/>
  <c r="G73" i="1"/>
  <c r="H73" i="1" s="1"/>
  <c r="G78" i="1"/>
  <c r="H78" i="1" s="1"/>
  <c r="G70" i="1" l="1"/>
  <c r="H70" i="1" s="1"/>
  <c r="G64" i="1"/>
  <c r="H64" i="1" s="1"/>
  <c r="G10" i="1"/>
  <c r="H10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L62" i="1"/>
  <c r="H56" i="1" l="1"/>
  <c r="H79" i="1" s="1"/>
  <c r="G79" i="1"/>
  <c r="K79" i="1" l="1"/>
  <c r="K78" i="1" s="1"/>
</calcChain>
</file>

<file path=xl/sharedStrings.xml><?xml version="1.0" encoding="utf-8"?>
<sst xmlns="http://schemas.openxmlformats.org/spreadsheetml/2006/main" count="204" uniqueCount="93">
  <si>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</si>
  <si>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</si>
  <si>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</si>
  <si>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</si>
  <si>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</si>
  <si>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</si>
  <si>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</si>
  <si>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</si>
  <si>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</si>
  <si>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</si>
  <si>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</si>
  <si>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</si>
  <si>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</si>
  <si>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</si>
  <si>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</si>
  <si>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</si>
  <si>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</si>
  <si>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</si>
  <si>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>A) _</t>
    </r>
    <r>
      <rPr>
        <u/>
        <sz val="11"/>
        <color theme="1"/>
        <rFont val="Arial"/>
        <family val="2"/>
      </rPr>
      <t xml:space="preserve">Lake Wales Charter Schools </t>
    </r>
    <r>
      <rPr>
        <sz val="11"/>
        <color theme="1"/>
        <rFont val="Arial"/>
        <family val="2"/>
      </rPr>
      <t xml:space="preserve">_
     Name of Eligible Recipient </t>
    </r>
  </si>
  <si>
    <t>Part 1</t>
  </si>
  <si>
    <t>2.L.</t>
  </si>
  <si>
    <t>2.O.</t>
  </si>
  <si>
    <t>2.A.</t>
  </si>
  <si>
    <t>2.D.</t>
  </si>
  <si>
    <t xml:space="preserve"> </t>
  </si>
  <si>
    <t>2.F.</t>
  </si>
  <si>
    <t>2.P.</t>
  </si>
  <si>
    <t>2.S.</t>
  </si>
  <si>
    <t>2.E.</t>
  </si>
  <si>
    <t>2.G.</t>
  </si>
  <si>
    <t>2.M.</t>
  </si>
  <si>
    <t>2.R.</t>
  </si>
  <si>
    <t>2.I.</t>
  </si>
  <si>
    <t>2.J.</t>
  </si>
  <si>
    <t>2.K.</t>
  </si>
  <si>
    <t>Basic. Classroom Teacher.</t>
  </si>
  <si>
    <t>Basic. Classroom Teacher. Summer Learning</t>
  </si>
  <si>
    <t>Basic. Paraprofessional.</t>
  </si>
  <si>
    <t>Basic. Retirement</t>
  </si>
  <si>
    <t>Basic. FICA.</t>
  </si>
  <si>
    <t>Basic. Group Insurance.</t>
  </si>
  <si>
    <t>Basic. Workers' Compensation.</t>
  </si>
  <si>
    <t>Basic. Noncapitalized Furniture, Fixtures, and Equipment</t>
  </si>
  <si>
    <t>Basic. Rentals. FOCUS SiS</t>
  </si>
  <si>
    <t>Basic. Supplies.</t>
  </si>
  <si>
    <t>Basic. Rentals. Digital Platforms</t>
  </si>
  <si>
    <t xml:space="preserve">Basic. Professional and Technical Services. </t>
  </si>
  <si>
    <t>Exceptional. Classroom Teacher.</t>
  </si>
  <si>
    <t>Exceptional. Retirement.</t>
  </si>
  <si>
    <t>Exceptional. FICA.</t>
  </si>
  <si>
    <t>Exceptional. Group Insurance.</t>
  </si>
  <si>
    <t>Exceptional. Workers' Compensation</t>
  </si>
  <si>
    <t xml:space="preserve">Exceptional. Supplies. </t>
  </si>
  <si>
    <t xml:space="preserve">Carl Perkins. Classroom Teacher. </t>
  </si>
  <si>
    <t>Carl Perkins. Retirement.</t>
  </si>
  <si>
    <t>Carl Perkins. FICA.</t>
  </si>
  <si>
    <t>Carl Perkins. Group Insurance.</t>
  </si>
  <si>
    <t>Carl Perkins. Workers' Compensation.</t>
  </si>
  <si>
    <t>Attendance and Social Work. Other Certified.</t>
  </si>
  <si>
    <t>Attendance and Social Work. Retirement.</t>
  </si>
  <si>
    <t>Attendance and Social Work. FICA.</t>
  </si>
  <si>
    <t>Attendance and Social Work. Group Insurance.</t>
  </si>
  <si>
    <t>Attendance and Social Work. Workers' Compensation.</t>
  </si>
  <si>
    <t xml:space="preserve">Attendance and Social Work. Paraprofessionals. </t>
  </si>
  <si>
    <t xml:space="preserve">Attendance and Social Work. Professional and Technical Services. </t>
  </si>
  <si>
    <t xml:space="preserve">Attendance and Social Work. Supplies. </t>
  </si>
  <si>
    <t>Instruction and Curriculum Development Services. Supplies</t>
  </si>
  <si>
    <t>Instruction and Curriculum Development Services. Technology Related Supplies.</t>
  </si>
  <si>
    <t>General Adminstration Superintendent's Office. Indirect Cost.</t>
  </si>
  <si>
    <t>Central Services. Communications. Website</t>
  </si>
  <si>
    <t>Student Transportation Services. Supplies.</t>
  </si>
  <si>
    <t>Student Transportation Services.  Other Purchased Services.</t>
  </si>
  <si>
    <t>Operation of Plant. Repairs and Maintenance.</t>
  </si>
  <si>
    <t>Operation of Plant. Capitalized Furniture, Fixtures, and Equipment.</t>
  </si>
  <si>
    <t>Operation of Plant. Supplies.</t>
  </si>
  <si>
    <t>Operation of Plant. Rentals.</t>
  </si>
  <si>
    <t xml:space="preserve">Maintenance of Plant. Building and Fixture Equipment. </t>
  </si>
  <si>
    <t>Basic. Classroom Teacher (Tutoring)</t>
  </si>
  <si>
    <t>Basic Workers' Compensation</t>
  </si>
  <si>
    <t xml:space="preserve">Basic. Premium pay bonuses for instructional staff longivity </t>
  </si>
  <si>
    <t>Attendance and Social Work. Other Certified. (RBTs)</t>
  </si>
  <si>
    <t xml:space="preserve">2.R. </t>
  </si>
  <si>
    <t xml:space="preserve">School Administration (Office of the Principal). Administrator  </t>
  </si>
  <si>
    <t>2.R</t>
  </si>
  <si>
    <t>School Administration (Office of the Principal). Administrator. Retirement</t>
  </si>
  <si>
    <t>School Administration (Office of the Principal). Administrator. FICA</t>
  </si>
  <si>
    <t>School Administration (Office of the Principal). Administrator. Group Insurance</t>
  </si>
  <si>
    <t>School Administration (Office of the Principal). Administrator. Workers' Compensation</t>
  </si>
  <si>
    <t xml:space="preserve">Operation of Plant. Reimburse the Covid trust. </t>
  </si>
  <si>
    <t>Student Transportation Services. Other Support Personnel</t>
  </si>
  <si>
    <t>Student Transportation Services. Other Support Personnel Retirement</t>
  </si>
  <si>
    <t>Student Transportation Services. Other Support Personnel FICA</t>
  </si>
  <si>
    <t>Student Transportation Services. Other Support Personnel Workers'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</si>
</sst>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4" fontId="0" fillId="0" borderId="0" xfId="1" applyFont="1"/>
    <xf numFmtId="44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0" xfId="0" applyFont="1"/>
    <xf numFmtId="44" fontId="9" fillId="0" borderId="1" xfId="1" applyFont="1" applyFill="1" applyBorder="1" applyAlignment="1">
      <alignment horizontal="center"/>
    </xf>
    <xf numFmtId="44" fontId="10" fillId="0" borderId="1" xfId="1" applyFont="1" applyBorder="1"/>
    <xf numFmtId="44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80</xdr:row>
      <xdr:rowOff>1077</xdr:rowOff>
    </xdr:from>
    <xdr:to>
      <xdr:col>8</xdr:col>
      <xdr:colOff>950594</xdr:colOff>
      <xdr:row>82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tabSelected="1" zoomScaleNormal="100" zoomScaleSheetLayoutView="102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customWidth="1"/>
    <col min="11" max="11" width="14.33203125" bestFit="1" customWidth="1"/>
    <col min="12" max="12" width="18.83203125" customWidth="1"/>
  </cols>
  <sheetData>
    <row r="1" spans="1:12" x14ac:dyDescent="0.2">
      <c r="A1" s="29" t="s">
        <v>18</v>
      </c>
      <c r="B1" s="30"/>
      <c r="C1" s="30"/>
      <c r="D1" s="30"/>
      <c r="H1" s="31" t="s">
        <v>17</v>
      </c>
      <c r="I1" s="32"/>
    </row>
    <row r="2" spans="1:12" x14ac:dyDescent="0.2">
      <c r="A2" s="30"/>
      <c r="B2" s="30"/>
      <c r="C2" s="30"/>
      <c r="D2" s="30"/>
      <c r="H2" s="32"/>
      <c r="I2" s="32"/>
    </row>
    <row r="3" spans="1:12" x14ac:dyDescent="0.2">
      <c r="A3" s="29" t="s">
        <v>8</v>
      </c>
      <c r="B3" s="30"/>
      <c r="C3" s="30"/>
      <c r="D3" s="30"/>
      <c r="H3" s="32"/>
      <c r="I3" s="32"/>
    </row>
    <row r="4" spans="1:12" x14ac:dyDescent="0.2">
      <c r="A4" s="30"/>
      <c r="B4" s="30"/>
      <c r="C4" s="30"/>
      <c r="D4" s="30"/>
    </row>
    <row r="6" spans="1:12" ht="23.25" customHeight="1" x14ac:dyDescent="0.25">
      <c r="A6" s="35" t="s">
        <v>3</v>
      </c>
      <c r="B6" s="35"/>
      <c r="C6" s="35"/>
      <c r="D6" s="35"/>
      <c r="E6" s="35"/>
      <c r="F6" s="35"/>
      <c r="G6" s="35"/>
      <c r="H6" s="35"/>
      <c r="I6" s="35"/>
    </row>
    <row r="7" spans="1:12" ht="23.25" customHeight="1" x14ac:dyDescent="0.25">
      <c r="A7" s="35" t="s">
        <v>15</v>
      </c>
      <c r="B7" s="35"/>
      <c r="C7" s="35"/>
      <c r="D7" s="35"/>
      <c r="E7" s="35"/>
      <c r="F7" s="35"/>
      <c r="G7" s="35"/>
      <c r="H7" s="35"/>
      <c r="I7" s="35"/>
      <c r="L7" s="12" t="s">
        <v>24</v>
      </c>
    </row>
    <row r="9" spans="1:12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10" t="s">
        <v>12</v>
      </c>
      <c r="I9" s="11" t="s">
        <v>14</v>
      </c>
    </row>
    <row r="10" spans="1:12" s="17" customFormat="1" ht="38" customHeight="1" x14ac:dyDescent="0.2">
      <c r="A10" s="15">
        <v>5100</v>
      </c>
      <c r="B10" s="15">
        <v>120</v>
      </c>
      <c r="C10" s="16" t="s">
        <v>19</v>
      </c>
      <c r="D10" s="16">
        <v>1</v>
      </c>
      <c r="E10" s="22" t="s">
        <v>77</v>
      </c>
      <c r="F10" s="16">
        <v>0.56999999999999995</v>
      </c>
      <c r="G10" s="3">
        <f>0.667*I10</f>
        <v>56028</v>
      </c>
      <c r="H10" s="13">
        <f>I10-G10</f>
        <v>27972</v>
      </c>
      <c r="I10" s="18">
        <v>84000</v>
      </c>
    </row>
    <row r="11" spans="1:12" s="17" customFormat="1" ht="38" customHeight="1" x14ac:dyDescent="0.2">
      <c r="A11" s="15">
        <v>5100</v>
      </c>
      <c r="B11" s="15">
        <v>210</v>
      </c>
      <c r="C11" s="16" t="s">
        <v>19</v>
      </c>
      <c r="D11" s="16">
        <v>1</v>
      </c>
      <c r="E11" s="22" t="s">
        <v>38</v>
      </c>
      <c r="F11" s="16">
        <v>0</v>
      </c>
      <c r="G11" s="3">
        <f>0.667*I11</f>
        <v>5602.8</v>
      </c>
      <c r="H11" s="13">
        <f>I11-G11</f>
        <v>2797.2</v>
      </c>
      <c r="I11" s="18">
        <v>8400</v>
      </c>
    </row>
    <row r="12" spans="1:12" ht="38" customHeight="1" x14ac:dyDescent="0.2">
      <c r="A12" s="5">
        <v>5100</v>
      </c>
      <c r="B12" s="5">
        <v>220</v>
      </c>
      <c r="C12" s="5" t="s">
        <v>19</v>
      </c>
      <c r="D12" s="5" t="s">
        <v>22</v>
      </c>
      <c r="E12" s="23" t="s">
        <v>39</v>
      </c>
      <c r="F12" s="5">
        <v>0</v>
      </c>
      <c r="G12" s="3">
        <f>0.667*I12</f>
        <v>5602.8</v>
      </c>
      <c r="H12" s="13">
        <f>I12-G12</f>
        <v>2797.2</v>
      </c>
      <c r="I12" s="6">
        <v>8400</v>
      </c>
    </row>
    <row r="13" spans="1:12" ht="38" customHeight="1" x14ac:dyDescent="0.2">
      <c r="A13" s="5">
        <v>5100</v>
      </c>
      <c r="B13" s="5">
        <v>240</v>
      </c>
      <c r="C13" s="5" t="s">
        <v>19</v>
      </c>
      <c r="D13" s="5" t="s">
        <v>22</v>
      </c>
      <c r="E13" s="23" t="s">
        <v>41</v>
      </c>
      <c r="F13" s="5">
        <v>0</v>
      </c>
      <c r="G13" s="3">
        <f>0.667*I13</f>
        <v>4286.1419999999998</v>
      </c>
      <c r="H13" s="13">
        <f>I13-G13</f>
        <v>2139.8580000000002</v>
      </c>
      <c r="I13" s="6">
        <v>6426</v>
      </c>
    </row>
    <row r="14" spans="1:12" ht="38" customHeight="1" x14ac:dyDescent="0.2">
      <c r="A14" s="5">
        <v>5100</v>
      </c>
      <c r="B14" s="5">
        <v>120</v>
      </c>
      <c r="C14" s="5" t="s">
        <v>19</v>
      </c>
      <c r="D14" s="5">
        <v>1</v>
      </c>
      <c r="E14" s="23" t="s">
        <v>35</v>
      </c>
      <c r="F14" s="5">
        <v>18</v>
      </c>
      <c r="G14" s="3">
        <f>0.667*I14</f>
        <v>1140570</v>
      </c>
      <c r="H14" s="13">
        <f>I14-G14</f>
        <v>569430</v>
      </c>
      <c r="I14" s="6">
        <v>1710000</v>
      </c>
      <c r="J14" t="s">
        <v>24</v>
      </c>
      <c r="L14" s="12" t="s">
        <v>24</v>
      </c>
    </row>
    <row r="15" spans="1:12" ht="38" customHeight="1" x14ac:dyDescent="0.2">
      <c r="A15" s="5">
        <v>5100</v>
      </c>
      <c r="B15" s="5">
        <v>150</v>
      </c>
      <c r="C15" s="5" t="s">
        <v>19</v>
      </c>
      <c r="D15" s="5">
        <v>1</v>
      </c>
      <c r="E15" s="23" t="s">
        <v>37</v>
      </c>
      <c r="F15" s="5">
        <v>4</v>
      </c>
      <c r="G15" s="3">
        <f t="shared" ref="G15:G78" si="0">0.667*I15</f>
        <v>58696</v>
      </c>
      <c r="H15" s="13">
        <f t="shared" ref="H15:H78" si="1">I15-G15</f>
        <v>29304</v>
      </c>
      <c r="I15" s="6">
        <v>88000</v>
      </c>
      <c r="J15" t="s">
        <v>24</v>
      </c>
    </row>
    <row r="16" spans="1:12" ht="38" customHeight="1" x14ac:dyDescent="0.2">
      <c r="A16" s="5">
        <v>5100</v>
      </c>
      <c r="B16" s="5">
        <v>210</v>
      </c>
      <c r="C16" s="5" t="s">
        <v>19</v>
      </c>
      <c r="D16" s="5">
        <v>1</v>
      </c>
      <c r="E16" s="23" t="s">
        <v>38</v>
      </c>
      <c r="F16" s="5">
        <v>0</v>
      </c>
      <c r="G16" s="3">
        <f t="shared" si="0"/>
        <v>119926.6</v>
      </c>
      <c r="H16" s="13">
        <f t="shared" si="1"/>
        <v>59873.399999999994</v>
      </c>
      <c r="I16" s="6">
        <v>179800</v>
      </c>
    </row>
    <row r="17" spans="1:9" ht="38" customHeight="1" x14ac:dyDescent="0.2">
      <c r="A17" s="5">
        <v>5100</v>
      </c>
      <c r="B17" s="5">
        <v>220</v>
      </c>
      <c r="C17" s="5" t="s">
        <v>19</v>
      </c>
      <c r="D17" s="5">
        <v>1</v>
      </c>
      <c r="E17" s="23" t="s">
        <v>39</v>
      </c>
      <c r="F17" s="5">
        <v>0</v>
      </c>
      <c r="G17" s="3">
        <f t="shared" si="0"/>
        <v>91743.849000000002</v>
      </c>
      <c r="H17" s="13">
        <f t="shared" si="1"/>
        <v>45803.150999999998</v>
      </c>
      <c r="I17" s="6">
        <v>137547</v>
      </c>
    </row>
    <row r="18" spans="1:9" ht="38" customHeight="1" x14ac:dyDescent="0.2">
      <c r="A18" s="5">
        <v>5100</v>
      </c>
      <c r="B18" s="5">
        <v>230</v>
      </c>
      <c r="C18" s="5" t="s">
        <v>19</v>
      </c>
      <c r="D18" s="5">
        <v>1</v>
      </c>
      <c r="E18" s="23" t="s">
        <v>40</v>
      </c>
      <c r="F18" s="5">
        <v>0</v>
      </c>
      <c r="G18" s="3">
        <f t="shared" si="0"/>
        <v>155544.4</v>
      </c>
      <c r="H18" s="13">
        <f t="shared" si="1"/>
        <v>77655.600000000006</v>
      </c>
      <c r="I18" s="6">
        <v>233200</v>
      </c>
    </row>
    <row r="19" spans="1:9" ht="38" customHeight="1" x14ac:dyDescent="0.2">
      <c r="A19" s="5">
        <v>5100</v>
      </c>
      <c r="B19" s="5">
        <v>240</v>
      </c>
      <c r="C19" s="5" t="s">
        <v>19</v>
      </c>
      <c r="D19" s="5">
        <v>1</v>
      </c>
      <c r="E19" s="23" t="s">
        <v>41</v>
      </c>
      <c r="F19" s="5">
        <v>0</v>
      </c>
      <c r="G19" s="3">
        <f t="shared" si="0"/>
        <v>5396.6970000000001</v>
      </c>
      <c r="H19" s="13">
        <f t="shared" si="1"/>
        <v>2694.3029999999999</v>
      </c>
      <c r="I19" s="6">
        <v>8091</v>
      </c>
    </row>
    <row r="20" spans="1:9" ht="38" customHeight="1" x14ac:dyDescent="0.2">
      <c r="A20" s="5">
        <v>5200</v>
      </c>
      <c r="B20" s="5">
        <v>120</v>
      </c>
      <c r="C20" s="5" t="s">
        <v>19</v>
      </c>
      <c r="D20" s="5">
        <v>1</v>
      </c>
      <c r="E20" s="23" t="s">
        <v>47</v>
      </c>
      <c r="F20" s="5">
        <v>6</v>
      </c>
      <c r="G20" s="3">
        <f t="shared" si="0"/>
        <v>440220</v>
      </c>
      <c r="H20" s="13">
        <f t="shared" si="1"/>
        <v>219780</v>
      </c>
      <c r="I20" s="6">
        <v>660000</v>
      </c>
    </row>
    <row r="21" spans="1:9" ht="38" customHeight="1" x14ac:dyDescent="0.2">
      <c r="A21" s="5">
        <v>5200</v>
      </c>
      <c r="B21" s="5">
        <v>210</v>
      </c>
      <c r="C21" s="5" t="s">
        <v>19</v>
      </c>
      <c r="D21" s="5">
        <v>1</v>
      </c>
      <c r="E21" s="23" t="s">
        <v>48</v>
      </c>
      <c r="F21" s="5">
        <v>0</v>
      </c>
      <c r="G21" s="3">
        <f t="shared" si="0"/>
        <v>44022</v>
      </c>
      <c r="H21" s="13">
        <f t="shared" si="1"/>
        <v>21978</v>
      </c>
      <c r="I21" s="6">
        <v>66000</v>
      </c>
    </row>
    <row r="22" spans="1:9" ht="38" customHeight="1" x14ac:dyDescent="0.2">
      <c r="A22" s="5">
        <v>5200</v>
      </c>
      <c r="B22" s="5">
        <v>220</v>
      </c>
      <c r="C22" s="5" t="s">
        <v>19</v>
      </c>
      <c r="D22" s="5">
        <v>1</v>
      </c>
      <c r="E22" s="23" t="s">
        <v>49</v>
      </c>
      <c r="F22" s="5">
        <v>0</v>
      </c>
      <c r="G22" s="3">
        <f t="shared" si="0"/>
        <v>33676.83</v>
      </c>
      <c r="H22" s="13">
        <f t="shared" si="1"/>
        <v>16813.169999999998</v>
      </c>
      <c r="I22" s="6">
        <v>50490</v>
      </c>
    </row>
    <row r="23" spans="1:9" ht="38" customHeight="1" x14ac:dyDescent="0.2">
      <c r="A23" s="5">
        <v>5200</v>
      </c>
      <c r="B23" s="5">
        <v>230</v>
      </c>
      <c r="C23" s="5" t="s">
        <v>19</v>
      </c>
      <c r="D23" s="5">
        <v>1</v>
      </c>
      <c r="E23" s="23" t="s">
        <v>50</v>
      </c>
      <c r="F23" s="5">
        <v>0</v>
      </c>
      <c r="G23" s="3">
        <f t="shared" si="0"/>
        <v>84842.400000000009</v>
      </c>
      <c r="H23" s="13">
        <f t="shared" si="1"/>
        <v>42357.599999999991</v>
      </c>
      <c r="I23" s="6">
        <v>127200</v>
      </c>
    </row>
    <row r="24" spans="1:9" ht="38" customHeight="1" x14ac:dyDescent="0.2">
      <c r="A24" s="5">
        <v>5200</v>
      </c>
      <c r="B24" s="5">
        <v>240</v>
      </c>
      <c r="C24" s="5" t="s">
        <v>19</v>
      </c>
      <c r="D24" s="5">
        <v>1</v>
      </c>
      <c r="E24" s="23" t="s">
        <v>51</v>
      </c>
      <c r="F24" s="5">
        <v>0</v>
      </c>
      <c r="G24" s="3">
        <f t="shared" si="0"/>
        <v>19809.900000000001</v>
      </c>
      <c r="H24" s="13">
        <f t="shared" si="1"/>
        <v>9890.0999999999985</v>
      </c>
      <c r="I24" s="6">
        <v>29700</v>
      </c>
    </row>
    <row r="25" spans="1:9" ht="38" customHeight="1" x14ac:dyDescent="0.2">
      <c r="A25" s="5">
        <v>6110</v>
      </c>
      <c r="B25" s="5">
        <v>130</v>
      </c>
      <c r="C25" s="5" t="s">
        <v>19</v>
      </c>
      <c r="D25" s="5">
        <v>1</v>
      </c>
      <c r="E25" s="23" t="s">
        <v>58</v>
      </c>
      <c r="F25" s="5">
        <v>9</v>
      </c>
      <c r="G25" s="3">
        <f t="shared" si="0"/>
        <v>348507.5</v>
      </c>
      <c r="H25" s="13">
        <f t="shared" si="1"/>
        <v>173992.5</v>
      </c>
      <c r="I25" s="6">
        <v>522500</v>
      </c>
    </row>
    <row r="26" spans="1:9" ht="38" customHeight="1" x14ac:dyDescent="0.2">
      <c r="A26" s="5">
        <v>6110</v>
      </c>
      <c r="B26" s="5">
        <v>130</v>
      </c>
      <c r="C26" s="5" t="s">
        <v>19</v>
      </c>
      <c r="D26" s="5">
        <v>1</v>
      </c>
      <c r="E26" s="23" t="s">
        <v>80</v>
      </c>
      <c r="F26" s="5">
        <v>3</v>
      </c>
      <c r="G26" s="3">
        <f t="shared" si="0"/>
        <v>95047.5</v>
      </c>
      <c r="H26" s="13">
        <f t="shared" si="1"/>
        <v>47452.5</v>
      </c>
      <c r="I26" s="6">
        <v>142500</v>
      </c>
    </row>
    <row r="27" spans="1:9" ht="38" customHeight="1" x14ac:dyDescent="0.2">
      <c r="A27" s="5">
        <v>6110</v>
      </c>
      <c r="B27" s="5">
        <v>210</v>
      </c>
      <c r="C27" s="5" t="s">
        <v>19</v>
      </c>
      <c r="D27" s="5">
        <v>1</v>
      </c>
      <c r="E27" s="23" t="s">
        <v>59</v>
      </c>
      <c r="F27" s="5">
        <v>0</v>
      </c>
      <c r="G27" s="3">
        <f t="shared" si="0"/>
        <v>47523.75</v>
      </c>
      <c r="H27" s="13">
        <f t="shared" si="1"/>
        <v>23726.25</v>
      </c>
      <c r="I27" s="6">
        <v>71250</v>
      </c>
    </row>
    <row r="28" spans="1:9" ht="38" customHeight="1" x14ac:dyDescent="0.2">
      <c r="A28" s="5">
        <v>6110</v>
      </c>
      <c r="B28" s="5">
        <v>220</v>
      </c>
      <c r="C28" s="5" t="s">
        <v>19</v>
      </c>
      <c r="D28" s="5" t="s">
        <v>20</v>
      </c>
      <c r="E28" s="23" t="s">
        <v>60</v>
      </c>
      <c r="F28" s="5">
        <v>0</v>
      </c>
      <c r="G28" s="3">
        <f t="shared" si="0"/>
        <v>36355.668750000004</v>
      </c>
      <c r="H28" s="13">
        <f t="shared" si="1"/>
        <v>18150.581249999996</v>
      </c>
      <c r="I28" s="6">
        <v>54506.25</v>
      </c>
    </row>
    <row r="29" spans="1:9" ht="38" customHeight="1" x14ac:dyDescent="0.2">
      <c r="A29" s="5">
        <v>6110</v>
      </c>
      <c r="B29" s="5">
        <v>230</v>
      </c>
      <c r="C29" s="5" t="s">
        <v>19</v>
      </c>
      <c r="D29" s="5" t="s">
        <v>20</v>
      </c>
      <c r="E29" s="23" t="s">
        <v>61</v>
      </c>
      <c r="F29" s="5">
        <v>0</v>
      </c>
      <c r="G29" s="3">
        <f t="shared" si="0"/>
        <v>106053</v>
      </c>
      <c r="H29" s="13">
        <f t="shared" si="1"/>
        <v>52947</v>
      </c>
      <c r="I29" s="6">
        <v>159000</v>
      </c>
    </row>
    <row r="30" spans="1:9" ht="38" customHeight="1" x14ac:dyDescent="0.2">
      <c r="A30" s="5">
        <v>6110</v>
      </c>
      <c r="B30" s="5">
        <v>240</v>
      </c>
      <c r="C30" s="5" t="s">
        <v>19</v>
      </c>
      <c r="D30" s="5" t="s">
        <v>20</v>
      </c>
      <c r="E30" s="23" t="s">
        <v>62</v>
      </c>
      <c r="F30" s="5">
        <v>0</v>
      </c>
      <c r="G30" s="3">
        <f t="shared" si="0"/>
        <v>2138.5687499999999</v>
      </c>
      <c r="H30" s="13">
        <f t="shared" si="1"/>
        <v>1067.6812500000001</v>
      </c>
      <c r="I30" s="6">
        <v>3206.25</v>
      </c>
    </row>
    <row r="31" spans="1:9" ht="38" customHeight="1" x14ac:dyDescent="0.2">
      <c r="A31" s="5">
        <v>6110</v>
      </c>
      <c r="B31" s="5">
        <v>150</v>
      </c>
      <c r="C31" s="5" t="s">
        <v>19</v>
      </c>
      <c r="D31" s="5" t="s">
        <v>20</v>
      </c>
      <c r="E31" s="23" t="s">
        <v>63</v>
      </c>
      <c r="F31" s="5">
        <v>3</v>
      </c>
      <c r="G31" s="3">
        <f t="shared" si="0"/>
        <v>40020</v>
      </c>
      <c r="H31" s="13">
        <f t="shared" si="1"/>
        <v>19980</v>
      </c>
      <c r="I31" s="6">
        <v>60000</v>
      </c>
    </row>
    <row r="32" spans="1:9" ht="38" customHeight="1" x14ac:dyDescent="0.2">
      <c r="A32" s="5">
        <v>6110</v>
      </c>
      <c r="B32" s="5">
        <v>210</v>
      </c>
      <c r="C32" s="5" t="s">
        <v>19</v>
      </c>
      <c r="D32" s="5" t="s">
        <v>20</v>
      </c>
      <c r="E32" s="23" t="s">
        <v>59</v>
      </c>
      <c r="F32" s="5">
        <v>0</v>
      </c>
      <c r="G32" s="3">
        <f t="shared" si="0"/>
        <v>4002</v>
      </c>
      <c r="H32" s="13">
        <f t="shared" si="1"/>
        <v>1998</v>
      </c>
      <c r="I32" s="6">
        <v>6000</v>
      </c>
    </row>
    <row r="33" spans="1:9" ht="38" customHeight="1" x14ac:dyDescent="0.2">
      <c r="A33" s="5">
        <v>6110</v>
      </c>
      <c r="B33" s="5">
        <v>220</v>
      </c>
      <c r="C33" s="5" t="s">
        <v>19</v>
      </c>
      <c r="D33" s="5" t="s">
        <v>20</v>
      </c>
      <c r="E33" s="23" t="s">
        <v>60</v>
      </c>
      <c r="F33" s="5">
        <v>0</v>
      </c>
      <c r="G33" s="3">
        <f t="shared" si="0"/>
        <v>3061.53</v>
      </c>
      <c r="H33" s="13">
        <f t="shared" si="1"/>
        <v>1528.4699999999998</v>
      </c>
      <c r="I33" s="6">
        <v>4590</v>
      </c>
    </row>
    <row r="34" spans="1:9" ht="38" customHeight="1" x14ac:dyDescent="0.2">
      <c r="A34" s="5">
        <v>6110</v>
      </c>
      <c r="B34" s="5">
        <v>230</v>
      </c>
      <c r="C34" s="5" t="s">
        <v>19</v>
      </c>
      <c r="D34" s="5" t="s">
        <v>20</v>
      </c>
      <c r="E34" s="23" t="s">
        <v>61</v>
      </c>
      <c r="F34" s="5">
        <v>0</v>
      </c>
      <c r="G34" s="3">
        <f t="shared" si="0"/>
        <v>21210.600000000002</v>
      </c>
      <c r="H34" s="13">
        <f t="shared" si="1"/>
        <v>10589.399999999998</v>
      </c>
      <c r="I34" s="6">
        <v>31800</v>
      </c>
    </row>
    <row r="35" spans="1:9" ht="38" customHeight="1" x14ac:dyDescent="0.2">
      <c r="A35" s="5">
        <v>6110</v>
      </c>
      <c r="B35" s="5">
        <v>240</v>
      </c>
      <c r="C35" s="5" t="s">
        <v>19</v>
      </c>
      <c r="D35" s="5" t="s">
        <v>20</v>
      </c>
      <c r="E35" s="23" t="s">
        <v>62</v>
      </c>
      <c r="F35" s="5">
        <v>0</v>
      </c>
      <c r="G35" s="3">
        <f t="shared" si="0"/>
        <v>180.09</v>
      </c>
      <c r="H35" s="13">
        <f t="shared" si="1"/>
        <v>89.91</v>
      </c>
      <c r="I35" s="6">
        <v>270</v>
      </c>
    </row>
    <row r="36" spans="1:9" ht="38" customHeight="1" x14ac:dyDescent="0.2">
      <c r="A36" s="5">
        <v>7900</v>
      </c>
      <c r="B36" s="5">
        <v>350</v>
      </c>
      <c r="C36" s="5" t="s">
        <v>19</v>
      </c>
      <c r="D36" s="5" t="s">
        <v>21</v>
      </c>
      <c r="E36" s="23" t="s">
        <v>72</v>
      </c>
      <c r="F36" s="5">
        <v>0</v>
      </c>
      <c r="G36" s="3">
        <f t="shared" si="0"/>
        <v>867100</v>
      </c>
      <c r="H36" s="13">
        <f t="shared" si="1"/>
        <v>432900</v>
      </c>
      <c r="I36" s="6">
        <v>1300000</v>
      </c>
    </row>
    <row r="37" spans="1:9" ht="38" customHeight="1" x14ac:dyDescent="0.2">
      <c r="A37" s="5">
        <v>7200</v>
      </c>
      <c r="B37" s="5">
        <v>792</v>
      </c>
      <c r="C37" s="5" t="s">
        <v>19</v>
      </c>
      <c r="D37" s="5" t="s">
        <v>27</v>
      </c>
      <c r="E37" s="23" t="s">
        <v>68</v>
      </c>
      <c r="F37" s="5">
        <v>0</v>
      </c>
      <c r="G37" s="3">
        <f t="shared" si="0"/>
        <v>257792.07162</v>
      </c>
      <c r="H37" s="13">
        <f t="shared" si="1"/>
        <v>128702.78837999998</v>
      </c>
      <c r="I37" s="6">
        <v>386494.86</v>
      </c>
    </row>
    <row r="38" spans="1:9" ht="38" customHeight="1" x14ac:dyDescent="0.2">
      <c r="A38" s="5">
        <v>7900</v>
      </c>
      <c r="B38" s="5">
        <v>641</v>
      </c>
      <c r="C38" s="5" t="s">
        <v>19</v>
      </c>
      <c r="D38" s="5" t="s">
        <v>21</v>
      </c>
      <c r="E38" s="23" t="s">
        <v>73</v>
      </c>
      <c r="F38" s="5">
        <v>0</v>
      </c>
      <c r="G38" s="3">
        <f t="shared" si="0"/>
        <v>166750</v>
      </c>
      <c r="H38" s="13">
        <f t="shared" si="1"/>
        <v>83250</v>
      </c>
      <c r="I38" s="6">
        <v>250000</v>
      </c>
    </row>
    <row r="39" spans="1:9" ht="38" customHeight="1" x14ac:dyDescent="0.2">
      <c r="A39" s="5">
        <v>5100</v>
      </c>
      <c r="B39" s="5">
        <v>642</v>
      </c>
      <c r="C39" s="5" t="s">
        <v>19</v>
      </c>
      <c r="D39" s="5" t="s">
        <v>25</v>
      </c>
      <c r="E39" s="23" t="s">
        <v>42</v>
      </c>
      <c r="F39" s="5">
        <v>0</v>
      </c>
      <c r="G39" s="3">
        <f t="shared" si="0"/>
        <v>133400</v>
      </c>
      <c r="H39" s="13">
        <f t="shared" si="1"/>
        <v>66600</v>
      </c>
      <c r="I39" s="6">
        <v>200000</v>
      </c>
    </row>
    <row r="40" spans="1:9" ht="38" customHeight="1" x14ac:dyDescent="0.2">
      <c r="A40" s="5">
        <v>7700</v>
      </c>
      <c r="B40" s="5">
        <v>370</v>
      </c>
      <c r="C40" s="5" t="s">
        <v>19</v>
      </c>
      <c r="D40" s="5" t="s">
        <v>29</v>
      </c>
      <c r="E40" s="23" t="s">
        <v>69</v>
      </c>
      <c r="F40" s="5">
        <v>0</v>
      </c>
      <c r="G40" s="3">
        <f t="shared" si="0"/>
        <v>93380</v>
      </c>
      <c r="H40" s="13">
        <f t="shared" si="1"/>
        <v>46620</v>
      </c>
      <c r="I40" s="6">
        <v>140000</v>
      </c>
    </row>
    <row r="41" spans="1:9" ht="38" customHeight="1" x14ac:dyDescent="0.2">
      <c r="A41" s="5">
        <v>5300</v>
      </c>
      <c r="B41" s="5">
        <v>120</v>
      </c>
      <c r="C41" s="5" t="s">
        <v>19</v>
      </c>
      <c r="D41" s="5" t="s">
        <v>23</v>
      </c>
      <c r="E41" s="23" t="s">
        <v>53</v>
      </c>
      <c r="F41" s="5">
        <v>2</v>
      </c>
      <c r="G41" s="3">
        <f t="shared" si="0"/>
        <v>63365</v>
      </c>
      <c r="H41" s="13">
        <f t="shared" si="1"/>
        <v>31635</v>
      </c>
      <c r="I41" s="6">
        <v>95000</v>
      </c>
    </row>
    <row r="42" spans="1:9" ht="38" customHeight="1" x14ac:dyDescent="0.2">
      <c r="A42" s="5">
        <v>5300</v>
      </c>
      <c r="B42" s="5">
        <v>210</v>
      </c>
      <c r="C42" s="5" t="s">
        <v>19</v>
      </c>
      <c r="D42" s="5" t="s">
        <v>23</v>
      </c>
      <c r="E42" s="23" t="s">
        <v>54</v>
      </c>
      <c r="F42" s="5">
        <v>0</v>
      </c>
      <c r="G42" s="3">
        <f t="shared" si="0"/>
        <v>6336.5</v>
      </c>
      <c r="H42" s="13">
        <f t="shared" si="1"/>
        <v>3163.5</v>
      </c>
      <c r="I42" s="6">
        <v>9500</v>
      </c>
    </row>
    <row r="43" spans="1:9" ht="38" customHeight="1" x14ac:dyDescent="0.2">
      <c r="A43" s="5">
        <v>5300</v>
      </c>
      <c r="B43" s="5">
        <v>220</v>
      </c>
      <c r="C43" s="5" t="s">
        <v>19</v>
      </c>
      <c r="D43" s="5" t="s">
        <v>23</v>
      </c>
      <c r="E43" s="23" t="s">
        <v>55</v>
      </c>
      <c r="F43" s="5">
        <v>0</v>
      </c>
      <c r="G43" s="3">
        <f t="shared" si="0"/>
        <v>4847.4225000000006</v>
      </c>
      <c r="H43" s="13">
        <f t="shared" si="1"/>
        <v>2420.0774999999994</v>
      </c>
      <c r="I43" s="6">
        <v>7267.5</v>
      </c>
    </row>
    <row r="44" spans="1:9" ht="38" customHeight="1" x14ac:dyDescent="0.2">
      <c r="A44" s="5">
        <v>5300</v>
      </c>
      <c r="B44" s="5">
        <v>230</v>
      </c>
      <c r="C44" s="5" t="s">
        <v>19</v>
      </c>
      <c r="D44" s="5" t="s">
        <v>23</v>
      </c>
      <c r="E44" s="23" t="s">
        <v>56</v>
      </c>
      <c r="F44" s="5">
        <v>0</v>
      </c>
      <c r="G44" s="3">
        <f t="shared" si="0"/>
        <v>14140.400000000001</v>
      </c>
      <c r="H44" s="13">
        <f t="shared" si="1"/>
        <v>7059.5999999999985</v>
      </c>
      <c r="I44" s="6">
        <v>21200</v>
      </c>
    </row>
    <row r="45" spans="1:9" ht="38" customHeight="1" x14ac:dyDescent="0.2">
      <c r="A45" s="5">
        <v>5300</v>
      </c>
      <c r="B45" s="5">
        <v>240</v>
      </c>
      <c r="C45" s="5" t="s">
        <v>19</v>
      </c>
      <c r="D45" s="5" t="s">
        <v>23</v>
      </c>
      <c r="E45" s="23" t="s">
        <v>57</v>
      </c>
      <c r="F45" s="5">
        <v>0</v>
      </c>
      <c r="G45" s="3">
        <f t="shared" si="0"/>
        <v>285.14250000000004</v>
      </c>
      <c r="H45" s="13">
        <f t="shared" si="1"/>
        <v>142.35749999999996</v>
      </c>
      <c r="I45" s="6">
        <v>427.5</v>
      </c>
    </row>
    <row r="46" spans="1:9" ht="38" customHeight="1" x14ac:dyDescent="0.2">
      <c r="A46" s="5">
        <v>8100</v>
      </c>
      <c r="B46" s="5">
        <v>630</v>
      </c>
      <c r="C46" s="5" t="s">
        <v>19</v>
      </c>
      <c r="D46" s="5" t="s">
        <v>26</v>
      </c>
      <c r="E46" s="23" t="s">
        <v>76</v>
      </c>
      <c r="F46" s="5">
        <v>0</v>
      </c>
      <c r="G46" s="3">
        <f t="shared" si="0"/>
        <v>200100</v>
      </c>
      <c r="H46" s="13">
        <f t="shared" si="1"/>
        <v>99900</v>
      </c>
      <c r="I46" s="6">
        <v>300000</v>
      </c>
    </row>
    <row r="47" spans="1:9" ht="38" customHeight="1" x14ac:dyDescent="0.2">
      <c r="A47" s="5">
        <v>5100</v>
      </c>
      <c r="B47" s="5">
        <v>360</v>
      </c>
      <c r="C47" s="5" t="s">
        <v>19</v>
      </c>
      <c r="D47" s="5" t="s">
        <v>20</v>
      </c>
      <c r="E47" s="23" t="s">
        <v>43</v>
      </c>
      <c r="F47" s="5">
        <v>0</v>
      </c>
      <c r="G47" s="3">
        <f t="shared" si="0"/>
        <v>166750</v>
      </c>
      <c r="H47" s="13">
        <f t="shared" si="1"/>
        <v>83250</v>
      </c>
      <c r="I47" s="6">
        <v>250000</v>
      </c>
    </row>
    <row r="48" spans="1:9" ht="38" customHeight="1" x14ac:dyDescent="0.2">
      <c r="A48" s="5">
        <v>5100</v>
      </c>
      <c r="B48" s="5">
        <v>120</v>
      </c>
      <c r="C48" s="5" t="s">
        <v>19</v>
      </c>
      <c r="D48" s="5">
        <v>1</v>
      </c>
      <c r="E48" s="23" t="s">
        <v>36</v>
      </c>
      <c r="F48" s="5">
        <v>2.2000000000000002</v>
      </c>
      <c r="G48" s="3">
        <f t="shared" si="0"/>
        <v>66700</v>
      </c>
      <c r="H48" s="13">
        <f t="shared" si="1"/>
        <v>33300</v>
      </c>
      <c r="I48" s="6">
        <v>100000</v>
      </c>
    </row>
    <row r="49" spans="1:12" ht="38" customHeight="1" x14ac:dyDescent="0.2">
      <c r="A49" s="5">
        <v>5100</v>
      </c>
      <c r="B49" s="5">
        <v>210</v>
      </c>
      <c r="C49" s="5" t="s">
        <v>19</v>
      </c>
      <c r="D49" s="5">
        <v>1</v>
      </c>
      <c r="E49" s="23" t="s">
        <v>38</v>
      </c>
      <c r="F49" s="5">
        <v>0</v>
      </c>
      <c r="G49" s="3">
        <f t="shared" si="0"/>
        <v>6670</v>
      </c>
      <c r="H49" s="13">
        <f t="shared" si="1"/>
        <v>3330</v>
      </c>
      <c r="I49" s="6">
        <v>10000</v>
      </c>
    </row>
    <row r="50" spans="1:12" ht="38" customHeight="1" x14ac:dyDescent="0.2">
      <c r="A50" s="5">
        <v>5100</v>
      </c>
      <c r="B50" s="5">
        <v>220</v>
      </c>
      <c r="C50" s="5" t="s">
        <v>19</v>
      </c>
      <c r="D50" s="5">
        <v>1</v>
      </c>
      <c r="E50" s="23" t="s">
        <v>39</v>
      </c>
      <c r="F50" s="5">
        <v>0</v>
      </c>
      <c r="G50" s="3">
        <f t="shared" si="0"/>
        <v>5102.55</v>
      </c>
      <c r="H50" s="13">
        <f t="shared" si="1"/>
        <v>2547.4499999999998</v>
      </c>
      <c r="I50" s="6">
        <v>7650</v>
      </c>
    </row>
    <row r="51" spans="1:12" ht="38" customHeight="1" x14ac:dyDescent="0.2">
      <c r="A51" s="5">
        <v>5100</v>
      </c>
      <c r="B51" s="5">
        <v>240</v>
      </c>
      <c r="C51" s="5" t="s">
        <v>19</v>
      </c>
      <c r="D51" s="5">
        <v>1</v>
      </c>
      <c r="E51" s="23" t="s">
        <v>41</v>
      </c>
      <c r="F51" s="5">
        <v>0</v>
      </c>
      <c r="G51" s="3">
        <f t="shared" si="0"/>
        <v>300.15000000000003</v>
      </c>
      <c r="H51" s="13">
        <f t="shared" si="1"/>
        <v>149.84999999999997</v>
      </c>
      <c r="I51" s="6">
        <v>450</v>
      </c>
    </row>
    <row r="52" spans="1:12" ht="38" customHeight="1" x14ac:dyDescent="0.2">
      <c r="A52" s="5">
        <v>6110</v>
      </c>
      <c r="B52" s="5">
        <v>310</v>
      </c>
      <c r="C52" s="5" t="s">
        <v>19</v>
      </c>
      <c r="D52" s="5" t="s">
        <v>20</v>
      </c>
      <c r="E52" s="23" t="s">
        <v>64</v>
      </c>
      <c r="F52" s="5">
        <v>0</v>
      </c>
      <c r="G52" s="3">
        <f t="shared" si="0"/>
        <v>33350</v>
      </c>
      <c r="H52" s="13">
        <f t="shared" si="1"/>
        <v>16650</v>
      </c>
      <c r="I52" s="6">
        <v>50000</v>
      </c>
    </row>
    <row r="53" spans="1:12" ht="38" customHeight="1" x14ac:dyDescent="0.2">
      <c r="A53" s="5">
        <v>6110</v>
      </c>
      <c r="B53" s="5">
        <v>510</v>
      </c>
      <c r="C53" s="5" t="s">
        <v>19</v>
      </c>
      <c r="D53" s="5" t="s">
        <v>20</v>
      </c>
      <c r="E53" s="23" t="s">
        <v>65</v>
      </c>
      <c r="F53" s="5">
        <v>0</v>
      </c>
      <c r="G53" s="3">
        <f t="shared" si="0"/>
        <v>33350</v>
      </c>
      <c r="H53" s="13">
        <f t="shared" si="1"/>
        <v>16650</v>
      </c>
      <c r="I53" s="6">
        <v>50000</v>
      </c>
    </row>
    <row r="54" spans="1:12" ht="38" customHeight="1" x14ac:dyDescent="0.2">
      <c r="A54" s="5">
        <v>7800</v>
      </c>
      <c r="B54" s="5">
        <v>390</v>
      </c>
      <c r="C54" s="5" t="s">
        <v>19</v>
      </c>
      <c r="D54" s="5">
        <v>1</v>
      </c>
      <c r="E54" s="23" t="s">
        <v>71</v>
      </c>
      <c r="F54" s="5">
        <v>0</v>
      </c>
      <c r="G54" s="3">
        <f t="shared" si="0"/>
        <v>73370</v>
      </c>
      <c r="H54" s="13">
        <f t="shared" si="1"/>
        <v>36630</v>
      </c>
      <c r="I54" s="6">
        <v>110000</v>
      </c>
    </row>
    <row r="55" spans="1:12" ht="38" customHeight="1" x14ac:dyDescent="0.2">
      <c r="A55" s="5">
        <v>7800</v>
      </c>
      <c r="B55" s="5">
        <v>510</v>
      </c>
      <c r="C55" s="5" t="s">
        <v>19</v>
      </c>
      <c r="D55" s="5" t="s">
        <v>32</v>
      </c>
      <c r="E55" s="23" t="s">
        <v>70</v>
      </c>
      <c r="F55" s="5">
        <v>0</v>
      </c>
      <c r="G55" s="3">
        <f t="shared" si="0"/>
        <v>33350</v>
      </c>
      <c r="H55" s="13">
        <f t="shared" si="1"/>
        <v>16650</v>
      </c>
      <c r="I55" s="6">
        <v>50000</v>
      </c>
    </row>
    <row r="56" spans="1:12" ht="38" customHeight="1" x14ac:dyDescent="0.2">
      <c r="A56" s="5">
        <v>5100</v>
      </c>
      <c r="B56" s="5">
        <v>510</v>
      </c>
      <c r="C56" s="5" t="s">
        <v>19</v>
      </c>
      <c r="D56" s="5">
        <v>1</v>
      </c>
      <c r="E56" s="23" t="s">
        <v>44</v>
      </c>
      <c r="F56" s="5">
        <v>0</v>
      </c>
      <c r="G56" s="3">
        <f t="shared" si="0"/>
        <v>400200</v>
      </c>
      <c r="H56" s="13">
        <f t="shared" si="1"/>
        <v>199800</v>
      </c>
      <c r="I56" s="6">
        <v>600000</v>
      </c>
    </row>
    <row r="57" spans="1:12" ht="38" customHeight="1" x14ac:dyDescent="0.2">
      <c r="A57" s="5">
        <v>5200</v>
      </c>
      <c r="B57" s="5">
        <v>510</v>
      </c>
      <c r="C57" s="5" t="s">
        <v>19</v>
      </c>
      <c r="D57" s="5">
        <v>1</v>
      </c>
      <c r="E57" s="23" t="s">
        <v>52</v>
      </c>
      <c r="F57" s="5">
        <v>0</v>
      </c>
      <c r="G57" s="3">
        <f t="shared" si="0"/>
        <v>50025</v>
      </c>
      <c r="H57" s="13">
        <f t="shared" si="1"/>
        <v>24975</v>
      </c>
      <c r="I57" s="6">
        <v>75000</v>
      </c>
    </row>
    <row r="58" spans="1:12" ht="38" customHeight="1" x14ac:dyDescent="0.2">
      <c r="A58" s="5">
        <v>6300</v>
      </c>
      <c r="B58" s="5">
        <v>510</v>
      </c>
      <c r="C58" s="5" t="s">
        <v>19</v>
      </c>
      <c r="D58" s="5" t="s">
        <v>33</v>
      </c>
      <c r="E58" s="23" t="s">
        <v>66</v>
      </c>
      <c r="F58" s="5">
        <v>0</v>
      </c>
      <c r="G58" s="3">
        <f t="shared" si="0"/>
        <v>36685</v>
      </c>
      <c r="H58" s="13">
        <f t="shared" si="1"/>
        <v>18315</v>
      </c>
      <c r="I58" s="6">
        <v>55000</v>
      </c>
    </row>
    <row r="59" spans="1:12" ht="38" customHeight="1" x14ac:dyDescent="0.2">
      <c r="A59" s="5">
        <v>7900</v>
      </c>
      <c r="B59" s="5">
        <v>510</v>
      </c>
      <c r="C59" s="5" t="s">
        <v>19</v>
      </c>
      <c r="D59" s="5" t="s">
        <v>21</v>
      </c>
      <c r="E59" s="23" t="s">
        <v>74</v>
      </c>
      <c r="F59" s="5">
        <v>0</v>
      </c>
      <c r="G59" s="3">
        <f t="shared" si="0"/>
        <v>233450</v>
      </c>
      <c r="H59" s="13">
        <f t="shared" si="1"/>
        <v>116550</v>
      </c>
      <c r="I59" s="6">
        <v>350000</v>
      </c>
    </row>
    <row r="60" spans="1:12" ht="38" customHeight="1" x14ac:dyDescent="0.2">
      <c r="A60" s="5">
        <v>6300</v>
      </c>
      <c r="B60" s="5">
        <v>519</v>
      </c>
      <c r="C60" s="5" t="s">
        <v>19</v>
      </c>
      <c r="D60" s="5" t="s">
        <v>34</v>
      </c>
      <c r="E60" s="23" t="s">
        <v>67</v>
      </c>
      <c r="F60" s="5">
        <v>0</v>
      </c>
      <c r="G60" s="3">
        <f t="shared" si="0"/>
        <v>50025</v>
      </c>
      <c r="H60" s="13">
        <f t="shared" si="1"/>
        <v>24975</v>
      </c>
      <c r="I60" s="6">
        <v>75000</v>
      </c>
    </row>
    <row r="61" spans="1:12" ht="38" customHeight="1" x14ac:dyDescent="0.2">
      <c r="A61" s="5">
        <v>5100</v>
      </c>
      <c r="B61" s="5">
        <v>360</v>
      </c>
      <c r="C61" s="5" t="s">
        <v>19</v>
      </c>
      <c r="D61" s="5" t="s">
        <v>28</v>
      </c>
      <c r="E61" s="23" t="s">
        <v>45</v>
      </c>
      <c r="F61" s="5">
        <v>0</v>
      </c>
      <c r="G61" s="3">
        <f t="shared" si="0"/>
        <v>1207656.8600000001</v>
      </c>
      <c r="H61" s="13">
        <f t="shared" si="1"/>
        <v>602923.1399999999</v>
      </c>
      <c r="I61" s="6">
        <v>1810580</v>
      </c>
    </row>
    <row r="62" spans="1:12" ht="38" customHeight="1" x14ac:dyDescent="0.2">
      <c r="A62" s="5">
        <v>7900</v>
      </c>
      <c r="B62" s="5">
        <v>360</v>
      </c>
      <c r="C62" s="5" t="s">
        <v>19</v>
      </c>
      <c r="D62" s="5" t="s">
        <v>83</v>
      </c>
      <c r="E62" s="23" t="s">
        <v>75</v>
      </c>
      <c r="F62" s="5">
        <v>0</v>
      </c>
      <c r="G62" s="3">
        <f t="shared" si="0"/>
        <v>176755</v>
      </c>
      <c r="H62" s="13">
        <f t="shared" si="1"/>
        <v>88245</v>
      </c>
      <c r="I62" s="6">
        <v>265000</v>
      </c>
      <c r="L62" s="20">
        <f>12883162-I79</f>
        <v>0</v>
      </c>
    </row>
    <row r="63" spans="1:12" ht="38" customHeight="1" x14ac:dyDescent="0.2">
      <c r="A63" s="5">
        <v>5100</v>
      </c>
      <c r="B63" s="5">
        <v>310</v>
      </c>
      <c r="C63" s="5" t="s">
        <v>19</v>
      </c>
      <c r="D63" s="5" t="s">
        <v>30</v>
      </c>
      <c r="E63" s="23" t="s">
        <v>46</v>
      </c>
      <c r="F63" s="5">
        <v>0</v>
      </c>
      <c r="G63" s="3">
        <f t="shared" si="0"/>
        <v>84305.89188000001</v>
      </c>
      <c r="H63" s="13">
        <f t="shared" si="1"/>
        <v>42089.748119999989</v>
      </c>
      <c r="I63" s="6">
        <v>126395.64</v>
      </c>
    </row>
    <row r="64" spans="1:12" ht="38" customHeight="1" x14ac:dyDescent="0.2">
      <c r="A64" s="21">
        <v>7900</v>
      </c>
      <c r="B64" s="21">
        <v>320</v>
      </c>
      <c r="C64" s="21" t="s">
        <v>19</v>
      </c>
      <c r="D64" s="21" t="s">
        <v>31</v>
      </c>
      <c r="E64" s="24" t="s">
        <v>88</v>
      </c>
      <c r="F64" s="14"/>
      <c r="G64" s="3">
        <f t="shared" si="0"/>
        <v>733700</v>
      </c>
      <c r="H64" s="13">
        <f t="shared" si="1"/>
        <v>366300</v>
      </c>
      <c r="I64" s="19">
        <v>1100000</v>
      </c>
    </row>
    <row r="65" spans="1:11" ht="38" customHeight="1" x14ac:dyDescent="0.2">
      <c r="A65" s="5">
        <v>7300</v>
      </c>
      <c r="B65" s="5">
        <v>110</v>
      </c>
      <c r="C65" s="5" t="s">
        <v>19</v>
      </c>
      <c r="D65" s="5" t="s">
        <v>81</v>
      </c>
      <c r="E65" s="25" t="s">
        <v>82</v>
      </c>
      <c r="F65" s="21">
        <v>1</v>
      </c>
      <c r="G65" s="3">
        <f t="shared" si="0"/>
        <v>106720</v>
      </c>
      <c r="H65" s="13">
        <f t="shared" si="1"/>
        <v>53280</v>
      </c>
      <c r="I65" s="19">
        <v>160000</v>
      </c>
    </row>
    <row r="66" spans="1:11" ht="38" customHeight="1" x14ac:dyDescent="0.2">
      <c r="A66" s="5">
        <v>7300</v>
      </c>
      <c r="B66" s="5">
        <v>210</v>
      </c>
      <c r="C66" s="5" t="s">
        <v>19</v>
      </c>
      <c r="D66" s="5" t="s">
        <v>31</v>
      </c>
      <c r="E66" s="25" t="s">
        <v>84</v>
      </c>
      <c r="F66" s="5">
        <v>0</v>
      </c>
      <c r="G66" s="3">
        <f>0.667*I66</f>
        <v>10672</v>
      </c>
      <c r="H66" s="13">
        <f>I66-G66</f>
        <v>5328</v>
      </c>
      <c r="I66" s="6">
        <v>16000</v>
      </c>
    </row>
    <row r="67" spans="1:11" ht="38" customHeight="1" x14ac:dyDescent="0.2">
      <c r="A67" s="5">
        <v>7300</v>
      </c>
      <c r="B67" s="5">
        <v>220</v>
      </c>
      <c r="C67" s="5" t="s">
        <v>19</v>
      </c>
      <c r="D67" s="5" t="s">
        <v>31</v>
      </c>
      <c r="E67" s="25" t="s">
        <v>85</v>
      </c>
      <c r="F67" s="5">
        <v>0</v>
      </c>
      <c r="G67" s="3">
        <f>0.667*I67</f>
        <v>8164.0800000000008</v>
      </c>
      <c r="H67" s="13">
        <f>I67-G67</f>
        <v>4075.9199999999992</v>
      </c>
      <c r="I67" s="6">
        <v>12240</v>
      </c>
    </row>
    <row r="68" spans="1:11" ht="38" customHeight="1" x14ac:dyDescent="0.2">
      <c r="A68" s="5">
        <v>7300</v>
      </c>
      <c r="B68" s="5">
        <v>230</v>
      </c>
      <c r="C68" s="5" t="s">
        <v>19</v>
      </c>
      <c r="D68" s="5" t="s">
        <v>83</v>
      </c>
      <c r="E68" s="25" t="s">
        <v>86</v>
      </c>
      <c r="F68" s="5">
        <v>0</v>
      </c>
      <c r="G68" s="3">
        <f>0.667*I68</f>
        <v>14140.400000000001</v>
      </c>
      <c r="H68" s="13">
        <f>I68-G68</f>
        <v>7059.5999999999985</v>
      </c>
      <c r="I68" s="6">
        <v>21200</v>
      </c>
    </row>
    <row r="69" spans="1:11" ht="38" customHeight="1" x14ac:dyDescent="0.2">
      <c r="A69" s="5">
        <v>7300</v>
      </c>
      <c r="B69" s="5">
        <v>240</v>
      </c>
      <c r="C69" s="5" t="s">
        <v>19</v>
      </c>
      <c r="D69" s="5" t="s">
        <v>31</v>
      </c>
      <c r="E69" s="25" t="s">
        <v>87</v>
      </c>
      <c r="F69" s="5">
        <v>0</v>
      </c>
      <c r="G69" s="3">
        <f>0.667*I69</f>
        <v>480.24</v>
      </c>
      <c r="H69" s="13">
        <f>I69-G69</f>
        <v>239.76</v>
      </c>
      <c r="I69" s="6">
        <v>720</v>
      </c>
    </row>
    <row r="70" spans="1:11" ht="38" customHeight="1" x14ac:dyDescent="0.2">
      <c r="A70" s="5">
        <v>5100</v>
      </c>
      <c r="B70" s="5">
        <v>100</v>
      </c>
      <c r="C70" s="5" t="s">
        <v>19</v>
      </c>
      <c r="D70" s="5" t="s">
        <v>31</v>
      </c>
      <c r="E70" s="25" t="s">
        <v>79</v>
      </c>
      <c r="F70" s="21">
        <v>0</v>
      </c>
      <c r="G70" s="3">
        <f t="shared" si="0"/>
        <v>200100</v>
      </c>
      <c r="H70" s="13">
        <f t="shared" si="1"/>
        <v>99900</v>
      </c>
      <c r="I70" s="19">
        <v>300000</v>
      </c>
    </row>
    <row r="71" spans="1:11" ht="38" customHeight="1" x14ac:dyDescent="0.2">
      <c r="A71" s="5">
        <v>5100</v>
      </c>
      <c r="B71" s="5">
        <v>210</v>
      </c>
      <c r="C71" s="5" t="s">
        <v>19</v>
      </c>
      <c r="D71" s="5" t="s">
        <v>31</v>
      </c>
      <c r="E71" s="26" t="s">
        <v>38</v>
      </c>
      <c r="F71" s="5">
        <v>0</v>
      </c>
      <c r="G71" s="3">
        <f t="shared" si="0"/>
        <v>20010</v>
      </c>
      <c r="H71" s="13">
        <f t="shared" si="1"/>
        <v>9990</v>
      </c>
      <c r="I71" s="6">
        <v>30000</v>
      </c>
    </row>
    <row r="72" spans="1:11" ht="38" customHeight="1" x14ac:dyDescent="0.2">
      <c r="A72" s="5">
        <v>5100</v>
      </c>
      <c r="B72" s="5">
        <v>220</v>
      </c>
      <c r="C72" s="5" t="s">
        <v>19</v>
      </c>
      <c r="D72" s="5" t="s">
        <v>31</v>
      </c>
      <c r="E72" s="26" t="s">
        <v>39</v>
      </c>
      <c r="F72" s="5">
        <v>0</v>
      </c>
      <c r="G72" s="3">
        <f t="shared" si="0"/>
        <v>15307.650000000001</v>
      </c>
      <c r="H72" s="13">
        <f t="shared" si="1"/>
        <v>7642.3499999999985</v>
      </c>
      <c r="I72" s="6">
        <v>22950</v>
      </c>
    </row>
    <row r="73" spans="1:11" ht="38" customHeight="1" x14ac:dyDescent="0.2">
      <c r="A73" s="5">
        <v>5100</v>
      </c>
      <c r="B73" s="5">
        <v>240</v>
      </c>
      <c r="C73" s="5" t="s">
        <v>19</v>
      </c>
      <c r="D73" s="5" t="s">
        <v>31</v>
      </c>
      <c r="E73" s="26" t="s">
        <v>78</v>
      </c>
      <c r="F73" s="5">
        <v>0</v>
      </c>
      <c r="G73" s="3">
        <f t="shared" si="0"/>
        <v>900.45</v>
      </c>
      <c r="H73" s="13">
        <f t="shared" si="1"/>
        <v>449.54999999999995</v>
      </c>
      <c r="I73" s="6">
        <v>1350</v>
      </c>
    </row>
    <row r="74" spans="1:11" ht="38" customHeight="1" x14ac:dyDescent="0.2">
      <c r="A74" s="5">
        <v>7800</v>
      </c>
      <c r="B74" s="5">
        <v>160</v>
      </c>
      <c r="C74" s="5" t="s">
        <v>19</v>
      </c>
      <c r="D74" s="5" t="s">
        <v>81</v>
      </c>
      <c r="E74" s="25" t="s">
        <v>89</v>
      </c>
      <c r="F74" s="21">
        <v>0</v>
      </c>
      <c r="G74" s="3">
        <f t="shared" ref="G74" si="2">0.667*I74</f>
        <v>40020</v>
      </c>
      <c r="H74" s="13">
        <f t="shared" ref="H74" si="3">I74-G74</f>
        <v>19980</v>
      </c>
      <c r="I74" s="19">
        <v>60000</v>
      </c>
    </row>
    <row r="75" spans="1:11" ht="38" customHeight="1" x14ac:dyDescent="0.2">
      <c r="A75" s="5">
        <v>7800</v>
      </c>
      <c r="B75" s="5">
        <v>210</v>
      </c>
      <c r="C75" s="5" t="s">
        <v>19</v>
      </c>
      <c r="D75" s="5" t="s">
        <v>31</v>
      </c>
      <c r="E75" s="25" t="s">
        <v>90</v>
      </c>
      <c r="F75" s="5">
        <v>0</v>
      </c>
      <c r="G75" s="3">
        <f>0.667*I75</f>
        <v>4002</v>
      </c>
      <c r="H75" s="13">
        <f>I75-G75</f>
        <v>1998</v>
      </c>
      <c r="I75" s="6">
        <v>6000</v>
      </c>
    </row>
    <row r="76" spans="1:11" ht="38" customHeight="1" x14ac:dyDescent="0.2">
      <c r="A76" s="5">
        <v>7800</v>
      </c>
      <c r="B76" s="5">
        <v>220</v>
      </c>
      <c r="C76" s="5" t="s">
        <v>19</v>
      </c>
      <c r="D76" s="5" t="s">
        <v>31</v>
      </c>
      <c r="E76" s="25" t="s">
        <v>91</v>
      </c>
      <c r="F76" s="5">
        <v>0</v>
      </c>
      <c r="G76" s="3">
        <f>0.667*I76</f>
        <v>3061.53</v>
      </c>
      <c r="H76" s="13">
        <f>I76-G76</f>
        <v>1528.4699999999998</v>
      </c>
      <c r="I76" s="6">
        <v>4590</v>
      </c>
    </row>
    <row r="77" spans="1:11" ht="38" customHeight="1" x14ac:dyDescent="0.2">
      <c r="A77" s="5">
        <v>7800</v>
      </c>
      <c r="B77" s="5">
        <v>240</v>
      </c>
      <c r="C77" s="5" t="s">
        <v>19</v>
      </c>
      <c r="D77" s="5" t="s">
        <v>31</v>
      </c>
      <c r="E77" s="25" t="s">
        <v>92</v>
      </c>
      <c r="F77" s="5">
        <v>0</v>
      </c>
      <c r="G77" s="3">
        <f>0.667*I77</f>
        <v>180.09</v>
      </c>
      <c r="H77" s="13">
        <f>I77-G77</f>
        <v>89.91</v>
      </c>
      <c r="I77" s="6">
        <v>270</v>
      </c>
    </row>
    <row r="78" spans="1:11" ht="25" customHeight="1" x14ac:dyDescent="0.2">
      <c r="A78" s="5"/>
      <c r="B78" s="5"/>
      <c r="C78" s="5"/>
      <c r="D78" s="5"/>
      <c r="E78" s="4"/>
      <c r="F78" s="5"/>
      <c r="G78" s="3">
        <f t="shared" si="0"/>
        <v>0</v>
      </c>
      <c r="H78" s="13">
        <f t="shared" si="1"/>
        <v>0</v>
      </c>
      <c r="I78" s="6"/>
      <c r="K78" s="20">
        <f>I79-K79</f>
        <v>0</v>
      </c>
    </row>
    <row r="79" spans="1:11" x14ac:dyDescent="0.2">
      <c r="A79" s="33" t="s">
        <v>5</v>
      </c>
      <c r="B79" s="33"/>
      <c r="C79" s="33"/>
      <c r="D79" s="33"/>
      <c r="E79" s="33"/>
      <c r="F79" s="33"/>
      <c r="G79" s="6">
        <f>SUM(G10:G78)</f>
        <v>8593069.0540000014</v>
      </c>
      <c r="H79" s="13">
        <f>SUM(H10:H78)</f>
        <v>4290092.9459999995</v>
      </c>
      <c r="I79" s="6">
        <f>SUM(I10:I78)</f>
        <v>12883162</v>
      </c>
      <c r="K79" s="20">
        <f>G79+H79</f>
        <v>12883162</v>
      </c>
    </row>
    <row r="81" spans="1:8" x14ac:dyDescent="0.2">
      <c r="A81" s="34" t="s">
        <v>16</v>
      </c>
      <c r="B81" s="34"/>
      <c r="C81" s="34"/>
      <c r="H81" s="7"/>
    </row>
    <row r="82" spans="1:8" x14ac:dyDescent="0.2">
      <c r="A82" s="9"/>
      <c r="B82" s="9"/>
      <c r="C82" s="8" t="s">
        <v>7</v>
      </c>
      <c r="D82" s="28" t="s">
        <v>6</v>
      </c>
      <c r="E82" s="28"/>
      <c r="F82" s="9"/>
      <c r="G82" s="9"/>
      <c r="H82" s="7"/>
    </row>
    <row r="84" spans="1:8" x14ac:dyDescent="0.2">
      <c r="A84" s="27" t="s">
        <v>11</v>
      </c>
      <c r="B84" s="27"/>
      <c r="C84" s="27"/>
      <c r="D84" s="27"/>
      <c r="E84" s="27"/>
      <c r="F84" s="27"/>
      <c r="G84" s="27"/>
    </row>
  </sheetData>
  <autoFilter ref="A9:L79" xr:uid="{00000000-0009-0000-0000-000000000000}"/>
  <mergeCells count="9">
    <mergeCell ref="A84:G84"/>
    <mergeCell ref="D82:E82"/>
    <mergeCell ref="A1:D2"/>
    <mergeCell ref="H1:I3"/>
    <mergeCell ref="A3:D4"/>
    <mergeCell ref="A79:F79"/>
    <mergeCell ref="A81:C81"/>
    <mergeCell ref="A7:I7"/>
    <mergeCell ref="A6:I6"/>
  </mergeCells>
  <pageMargins left="0.7" right="0.7" top="0.75" bottom="0.75" header="0.3" footer="0.3"/>
  <pageSetup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ef373230-e173-4e6a-8f42-59bce9da1dde"/>
    <ds:schemaRef ds:uri="http://purl.org/dc/elements/1.1/"/>
    <ds:schemaRef ds:uri="6175c4d1-a53c-410c-92b6-74bcb683b4a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2022-01-28T14:55:03Z</cp:lastPrinted>
  <dcterms:created xsi:type="dcterms:W3CDTF">2021-06-09T18:28:06Z</dcterms:created>
  <dcterms:modified xsi:type="dcterms:W3CDTF">2022-04-08T16:05:04Z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