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CF8B83E3-73B0-9144-A17D-28CEBF4D1BA4}" xr6:coauthVersionLast="47" xr6:coauthVersionMax="47" xr10:uidLastSave="{00000000-0000-0000-0000-000000000000}"/>
  <bookViews>
    <workbookView xWindow="0" yWindow="500" windowWidth="23040" windowHeight="92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Sheet1!$A$9:$L$133</definedName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0" i="1"/>
  <c r="I29" i="3"/>
  <c r="I30" i="3"/>
  <c r="M30" i="3" s="1"/>
  <c r="I31" i="3"/>
  <c r="I32" i="3"/>
  <c r="I33" i="3"/>
  <c r="I34" i="3"/>
  <c r="I35" i="3"/>
  <c r="I36" i="3"/>
  <c r="I37" i="3"/>
  <c r="I38" i="3"/>
  <c r="M38" i="3" s="1"/>
  <c r="I28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K26" i="3"/>
  <c r="L26" i="3"/>
  <c r="M26" i="3"/>
  <c r="K27" i="3"/>
  <c r="L27" i="3"/>
  <c r="M27" i="3"/>
  <c r="K28" i="3"/>
  <c r="L28" i="3"/>
  <c r="M28" i="3"/>
  <c r="K29" i="3"/>
  <c r="L29" i="3"/>
  <c r="M29" i="3"/>
  <c r="K30" i="3"/>
  <c r="L30" i="3"/>
  <c r="K31" i="3"/>
  <c r="L31" i="3"/>
  <c r="M31" i="3"/>
  <c r="K32" i="3"/>
  <c r="L32" i="3"/>
  <c r="M32" i="3"/>
  <c r="K33" i="3"/>
  <c r="L33" i="3"/>
  <c r="M33" i="3"/>
  <c r="K34" i="3"/>
  <c r="L34" i="3"/>
  <c r="K35" i="3"/>
  <c r="L35" i="3"/>
  <c r="M35" i="3"/>
  <c r="K36" i="3"/>
  <c r="L36" i="3"/>
  <c r="M36" i="3"/>
  <c r="K37" i="3"/>
  <c r="L37" i="3"/>
  <c r="M37" i="3"/>
  <c r="K38" i="3"/>
  <c r="L38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K49" i="3"/>
  <c r="L49" i="3"/>
  <c r="M49" i="3"/>
  <c r="K50" i="3"/>
  <c r="L50" i="3"/>
  <c r="M50" i="3"/>
  <c r="K51" i="3"/>
  <c r="L51" i="3"/>
  <c r="M51" i="3"/>
  <c r="K52" i="3"/>
  <c r="L52" i="3"/>
  <c r="M52" i="3"/>
  <c r="K53" i="3"/>
  <c r="L53" i="3"/>
  <c r="M53" i="3"/>
  <c r="K54" i="3"/>
  <c r="L54" i="3"/>
  <c r="M54" i="3"/>
  <c r="K55" i="3"/>
  <c r="L55" i="3"/>
  <c r="M55" i="3"/>
  <c r="K56" i="3"/>
  <c r="L56" i="3"/>
  <c r="M56" i="3"/>
  <c r="K57" i="3"/>
  <c r="L57" i="3"/>
  <c r="M57" i="3"/>
  <c r="K58" i="3"/>
  <c r="L58" i="3"/>
  <c r="M58" i="3"/>
  <c r="K59" i="3"/>
  <c r="L59" i="3"/>
  <c r="M59" i="3"/>
  <c r="K60" i="3"/>
  <c r="L60" i="3"/>
  <c r="M60" i="3"/>
  <c r="K61" i="3"/>
  <c r="L61" i="3"/>
  <c r="M61" i="3"/>
  <c r="K62" i="3"/>
  <c r="L62" i="3"/>
  <c r="M62" i="3"/>
  <c r="K63" i="3"/>
  <c r="L63" i="3"/>
  <c r="M63" i="3"/>
  <c r="K64" i="3"/>
  <c r="L64" i="3"/>
  <c r="M64" i="3"/>
  <c r="K65" i="3"/>
  <c r="L65" i="3"/>
  <c r="M65" i="3"/>
  <c r="K66" i="3"/>
  <c r="L66" i="3"/>
  <c r="M66" i="3"/>
  <c r="K67" i="3"/>
  <c r="L67" i="3"/>
  <c r="M67" i="3"/>
  <c r="K68" i="3"/>
  <c r="L68" i="3"/>
  <c r="M68" i="3"/>
  <c r="K69" i="3"/>
  <c r="L69" i="3"/>
  <c r="M69" i="3"/>
  <c r="K70" i="3"/>
  <c r="L70" i="3"/>
  <c r="M70" i="3"/>
  <c r="K71" i="3"/>
  <c r="L71" i="3"/>
  <c r="M71" i="3"/>
  <c r="K72" i="3"/>
  <c r="L72" i="3"/>
  <c r="M72" i="3"/>
  <c r="K73" i="3"/>
  <c r="L73" i="3"/>
  <c r="M73" i="3"/>
  <c r="K74" i="3"/>
  <c r="L74" i="3"/>
  <c r="M74" i="3"/>
  <c r="K75" i="3"/>
  <c r="L75" i="3"/>
  <c r="M75" i="3"/>
  <c r="K76" i="3"/>
  <c r="L76" i="3"/>
  <c r="M76" i="3"/>
  <c r="K77" i="3"/>
  <c r="L77" i="3"/>
  <c r="M77" i="3"/>
  <c r="K78" i="3"/>
  <c r="L78" i="3"/>
  <c r="M78" i="3"/>
  <c r="K79" i="3"/>
  <c r="L79" i="3"/>
  <c r="M79" i="3"/>
  <c r="K80" i="3"/>
  <c r="L80" i="3"/>
  <c r="M80" i="3"/>
  <c r="K81" i="3"/>
  <c r="L81" i="3"/>
  <c r="M81" i="3"/>
  <c r="K82" i="3"/>
  <c r="L82" i="3"/>
  <c r="M82" i="3"/>
  <c r="K83" i="3"/>
  <c r="L83" i="3"/>
  <c r="M83" i="3"/>
  <c r="K84" i="3"/>
  <c r="L84" i="3"/>
  <c r="M84" i="3"/>
  <c r="K85" i="3"/>
  <c r="L85" i="3"/>
  <c r="M85" i="3"/>
  <c r="K86" i="3"/>
  <c r="L86" i="3"/>
  <c r="M86" i="3"/>
  <c r="K87" i="3"/>
  <c r="L87" i="3"/>
  <c r="M87" i="3"/>
  <c r="K88" i="3"/>
  <c r="L88" i="3"/>
  <c r="M88" i="3"/>
  <c r="K89" i="3"/>
  <c r="L89" i="3"/>
  <c r="M89" i="3"/>
  <c r="K90" i="3"/>
  <c r="L90" i="3"/>
  <c r="M90" i="3"/>
  <c r="K91" i="3"/>
  <c r="L91" i="3"/>
  <c r="M91" i="3"/>
  <c r="K92" i="3"/>
  <c r="L92" i="3"/>
  <c r="M92" i="3"/>
  <c r="K93" i="3"/>
  <c r="L93" i="3"/>
  <c r="M93" i="3"/>
  <c r="K94" i="3"/>
  <c r="L94" i="3"/>
  <c r="M94" i="3"/>
  <c r="K95" i="3"/>
  <c r="L95" i="3"/>
  <c r="M95" i="3"/>
  <c r="K96" i="3"/>
  <c r="L96" i="3"/>
  <c r="M96" i="3"/>
  <c r="K97" i="3"/>
  <c r="L97" i="3"/>
  <c r="M97" i="3"/>
  <c r="K98" i="3"/>
  <c r="L98" i="3"/>
  <c r="M98" i="3"/>
  <c r="K99" i="3"/>
  <c r="L99" i="3"/>
  <c r="M99" i="3"/>
  <c r="K100" i="3"/>
  <c r="L100" i="3"/>
  <c r="M100" i="3"/>
  <c r="K101" i="3"/>
  <c r="L101" i="3"/>
  <c r="M101" i="3"/>
  <c r="K102" i="3"/>
  <c r="L102" i="3"/>
  <c r="M102" i="3"/>
  <c r="K103" i="3"/>
  <c r="L103" i="3"/>
  <c r="M103" i="3"/>
  <c r="K104" i="3"/>
  <c r="L104" i="3"/>
  <c r="M104" i="3"/>
  <c r="K105" i="3"/>
  <c r="L105" i="3"/>
  <c r="M105" i="3"/>
  <c r="K106" i="3"/>
  <c r="L106" i="3"/>
  <c r="M106" i="3"/>
  <c r="K107" i="3"/>
  <c r="L107" i="3"/>
  <c r="M107" i="3"/>
  <c r="K108" i="3"/>
  <c r="L108" i="3"/>
  <c r="M108" i="3"/>
  <c r="K109" i="3"/>
  <c r="L109" i="3"/>
  <c r="M109" i="3"/>
  <c r="K110" i="3"/>
  <c r="L110" i="3"/>
  <c r="M110" i="3"/>
  <c r="K111" i="3"/>
  <c r="L111" i="3"/>
  <c r="M111" i="3"/>
  <c r="K112" i="3"/>
  <c r="L112" i="3"/>
  <c r="M112" i="3"/>
  <c r="K113" i="3"/>
  <c r="L113" i="3"/>
  <c r="M113" i="3"/>
  <c r="K114" i="3"/>
  <c r="L114" i="3"/>
  <c r="M114" i="3"/>
  <c r="K115" i="3"/>
  <c r="L115" i="3"/>
  <c r="M115" i="3"/>
  <c r="K116" i="3"/>
  <c r="L116" i="3"/>
  <c r="M116" i="3"/>
  <c r="K117" i="3"/>
  <c r="L117" i="3"/>
  <c r="M117" i="3"/>
  <c r="K118" i="3"/>
  <c r="L118" i="3"/>
  <c r="M118" i="3"/>
  <c r="K119" i="3"/>
  <c r="L119" i="3"/>
  <c r="M119" i="3"/>
  <c r="L4" i="3"/>
  <c r="M4" i="3"/>
  <c r="L5" i="3"/>
  <c r="M5" i="3"/>
  <c r="L6" i="3"/>
  <c r="M6" i="3"/>
  <c r="L7" i="3"/>
  <c r="M7" i="3"/>
  <c r="L8" i="3"/>
  <c r="M8" i="3"/>
  <c r="L9" i="3"/>
  <c r="M9" i="3"/>
  <c r="L10" i="3"/>
  <c r="M10" i="3"/>
  <c r="K5" i="3"/>
  <c r="K6" i="3"/>
  <c r="K7" i="3"/>
  <c r="K8" i="3"/>
  <c r="K9" i="3"/>
  <c r="K10" i="3"/>
  <c r="K4" i="3"/>
  <c r="M34" i="3"/>
  <c r="H39" i="3"/>
  <c r="L39" i="3" s="1"/>
  <c r="L122" i="3" s="1"/>
  <c r="L124" i="3" s="1"/>
  <c r="G39" i="3"/>
  <c r="K39" i="3" s="1"/>
  <c r="I129" i="1"/>
  <c r="H133" i="1"/>
  <c r="H119" i="3"/>
  <c r="I119" i="3"/>
  <c r="G119" i="3"/>
  <c r="K122" i="3" l="1"/>
  <c r="K124" i="3" s="1"/>
  <c r="I39" i="3"/>
  <c r="M39" i="3" s="1"/>
  <c r="M122" i="3" s="1"/>
  <c r="M124" i="3" s="1"/>
  <c r="H122" i="3"/>
  <c r="H124" i="3" s="1"/>
  <c r="I122" i="3" l="1"/>
  <c r="I124" i="3" s="1"/>
  <c r="G122" i="3"/>
  <c r="G124" i="3" s="1"/>
  <c r="H130" i="1"/>
  <c r="H131" i="1" l="1"/>
  <c r="I130" i="1" l="1"/>
  <c r="G130" i="1"/>
  <c r="G131" i="1" l="1"/>
  <c r="I131" i="1"/>
</calcChain>
</file>

<file path=xl/sharedStrings.xml><?xml version="1.0" encoding="utf-8"?>
<sst xmlns="http://schemas.openxmlformats.org/spreadsheetml/2006/main" count="353" uniqueCount="115">
  <si>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</si>
  <si>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</si>
  <si>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</si>
  <si>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</si>
  <si>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</si>
  <si>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</si>
  <si>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</si>
  <si>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</si>
  <si>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</si>
  <si>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</si>
  <si>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</si>
  <si>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</si>
  <si>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</si>
  <si>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</si>
  <si>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</si>
  <si>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</si>
  <si>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</si>
  <si>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</si>
  <si>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t>Health Services: One Mental Health Counselor  to increase school-based and virtual couseling services for 2021-2024.</t>
  </si>
  <si>
    <t>Retirement</t>
  </si>
  <si>
    <t>Social Security</t>
  </si>
  <si>
    <t>Medicare</t>
  </si>
  <si>
    <t>Group Insurance</t>
  </si>
  <si>
    <t>FRS at 10.82%: Adjunct Virtual Teacher Per Course</t>
  </si>
  <si>
    <t>Social Security 6.2%: Adjunct Virtual Teacher Per Course</t>
  </si>
  <si>
    <t>Medicare 1.45%: Adjunct Virtual Teacher Per Course</t>
  </si>
  <si>
    <t>Teacher Salary: Adjunct Virtual Teacher $135 Per Semester Course</t>
  </si>
  <si>
    <t>Fees to FLVS for Virtual Students: 43 per student for Virtual Course Registration</t>
  </si>
  <si>
    <t>Indirect Cost</t>
  </si>
  <si>
    <t>Microsoft Office License for students and faculty 2021-2024</t>
  </si>
  <si>
    <t>Item 13, Activity 1: District Secretary to assist with COVID related paperwork.</t>
  </si>
  <si>
    <t>Social Security: District Secretary to assist with COVID related paperwork.</t>
  </si>
  <si>
    <t>Medicare: District Secretary to assist with COVID related paperwork.</t>
  </si>
  <si>
    <t>Employee Benefit: Health Insurance: District Secretary to assist with COVID related paperwork.</t>
  </si>
  <si>
    <t>FRS at 10.82%: District Secretary to assist with COVID related paperwork.</t>
  </si>
  <si>
    <t>Benefits for Summer School Teachers: FRS</t>
  </si>
  <si>
    <t>Benefits for Summer School Teachers: Social Security</t>
  </si>
  <si>
    <t>Benefits for Summer School Teachers: Medicare</t>
  </si>
  <si>
    <t>Truancy Director Retirement</t>
  </si>
  <si>
    <t>Truancy Director Social Security</t>
  </si>
  <si>
    <t>Truancy Director Medicare</t>
  </si>
  <si>
    <t>Truancy Director Health Insurance</t>
  </si>
  <si>
    <t xml:space="preserve"> District Communications Parent Communication Platform License - BlackBoard Mass Notifications and Integrated App, Focus App</t>
  </si>
  <si>
    <t>2 (J)</t>
  </si>
  <si>
    <t>Truancy Director Salary - 50% 2022-2024</t>
  </si>
  <si>
    <t>State Textbooks:  Math Curriculum that meets state B.E.S.T.Mathematics standards to ensure that students who are performing at a deficient in mathematics have evidence based materials that has a focus on remediation</t>
  </si>
  <si>
    <t>2(A)</t>
  </si>
  <si>
    <t>Dues and Fees:  mandatory trainings for all VPK lead aides to address emergent literacy in our programs</t>
  </si>
  <si>
    <t xml:space="preserve">Stipend: pay VPK Lead Aides to attend mandatory emergent literacy trainings </t>
  </si>
  <si>
    <t>2(K)</t>
  </si>
  <si>
    <t xml:space="preserve">Captalized computer Hardware:  Touch Panels for all core instruction classrooms </t>
  </si>
  <si>
    <t>Instructional Materials:  evidence based phonic programs for K-2 ELA /Reading classes</t>
  </si>
  <si>
    <t>Insructional Technology:  Branching Minds  MTSS online support for instruction in Tier 2 and Tier 3</t>
  </si>
  <si>
    <t>2 (K)</t>
  </si>
  <si>
    <t>2 (R)</t>
  </si>
  <si>
    <t>2 (F)</t>
  </si>
  <si>
    <t>Summer School Teachers - hire 10 HE or E teachers to teach summer 2022,2023,2024 summer school Tier 3 MTSS K-5 Students (PdL -2, PSH -2, BHS -2, BK8 -4)</t>
  </si>
  <si>
    <t xml:space="preserve">Summer School Teachers - hire 18 HE or E teachers to teach summer 2022,2023,2024 summer school 6-12 Students </t>
  </si>
  <si>
    <t>Software License Agreements for CTE Classrooms</t>
  </si>
  <si>
    <t>2 (I)</t>
  </si>
  <si>
    <t>School Resource Officer to Assist with Truancy</t>
  </si>
  <si>
    <t>2 (A)</t>
  </si>
  <si>
    <t>2 (N)</t>
  </si>
  <si>
    <t>Fencing to Increase School Safety</t>
  </si>
  <si>
    <t>Bus Radios to Increase School Safety</t>
  </si>
  <si>
    <t>Radios for School Staff to Increase School Safety</t>
  </si>
  <si>
    <t>Instructional Network Components</t>
  </si>
  <si>
    <t>2 (O)</t>
  </si>
  <si>
    <t>Repair and Replacement of School Roofs</t>
  </si>
  <si>
    <t>2 (P)</t>
  </si>
  <si>
    <t>Repair and Replace AC units and Fresh Air Handlers</t>
  </si>
  <si>
    <t>Network Analysis - Technology Survey</t>
  </si>
  <si>
    <t>Non-capitalized Computers - Students</t>
  </si>
  <si>
    <t>Non-capitalized Computers - Faculty &amp; Staff</t>
  </si>
  <si>
    <t>Computer Charging Carts</t>
  </si>
  <si>
    <t xml:space="preserve">Instructional Technology:  Edmentum (Grades 6-12) progressing monitoring with student intervention </t>
  </si>
  <si>
    <t xml:space="preserve">Instructional Technology:  i-Ready (grade K-5) progressing monitoring with student intervention </t>
  </si>
  <si>
    <t>MTSS Coordinator</t>
  </si>
  <si>
    <t>MTSS Coordinator Benefits</t>
  </si>
  <si>
    <t>Stipend: pay for training math teachers with new B.E.S.T. Mathematics Standards and instructional materials</t>
  </si>
  <si>
    <t xml:space="preserve">Stipend: pay for training in MTSS online support and instruction in Tier 2 and Tier 3 interventions </t>
  </si>
  <si>
    <t>Professional Development FRS</t>
  </si>
  <si>
    <t>Professional Development Social Security</t>
  </si>
  <si>
    <t>Professional Development Medicare</t>
  </si>
  <si>
    <t>4 Ford Transit Vans to Transport Students</t>
  </si>
  <si>
    <t>Focus Assessment Module</t>
  </si>
  <si>
    <t>Summer Instruction</t>
  </si>
  <si>
    <t>Instructional Materials</t>
  </si>
  <si>
    <t>Progress Monitoring</t>
  </si>
  <si>
    <t>MTSS</t>
  </si>
  <si>
    <t>Mental Health</t>
  </si>
  <si>
    <t>Professional Development</t>
  </si>
  <si>
    <t>Virtual</t>
  </si>
  <si>
    <t>Truancy</t>
  </si>
  <si>
    <t>Instructional Technology and Software</t>
  </si>
  <si>
    <t>Secretary for Covid Related Purposes</t>
  </si>
  <si>
    <t>School Safety</t>
  </si>
  <si>
    <t>Facility Maintenance</t>
  </si>
  <si>
    <t>Transportation</t>
  </si>
  <si>
    <t>TOTAL BUDGET</t>
  </si>
  <si>
    <t>TOTAL AWARD</t>
  </si>
  <si>
    <t>BALANCE</t>
  </si>
  <si>
    <t>Software License Agreements to Support Reading Initiatives.</t>
  </si>
  <si>
    <t>Aides to Assist in Small Groups for Remediation</t>
  </si>
  <si>
    <t>Aides to Assist in Small Groups for Remediation Benefits</t>
  </si>
  <si>
    <t>COVID STIPEND</t>
  </si>
  <si>
    <t>FICA: COVID STIPEND</t>
  </si>
  <si>
    <t>Dr. Cheryl Sattler CARESNET quarterly meetings, on-call phone and email technical assistance, ongoing information and meeting notes, 10 days of the year</t>
  </si>
  <si>
    <t>2 (D)</t>
  </si>
  <si>
    <t>HOLMES</t>
  </si>
  <si>
    <t>2 (L)</t>
  </si>
  <si>
    <t xml:space="preserve">AEDS for school sites and buses </t>
  </si>
  <si>
    <t>EKG charging kits</t>
  </si>
  <si>
    <t>Electrode pads</t>
  </si>
  <si>
    <t>2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</si>
</sst>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 wrapText="1"/>
    </xf>
    <xf numFmtId="43" fontId="0" fillId="0" borderId="0" xfId="1" applyFont="1"/>
    <xf numFmtId="43" fontId="2" fillId="0" borderId="1" xfId="1" applyFont="1" applyBorder="1" applyAlignment="1">
      <alignment horizontal="center" wrapText="1"/>
    </xf>
    <xf numFmtId="43" fontId="2" fillId="0" borderId="1" xfId="1" applyFont="1" applyFill="1" applyBorder="1" applyAlignment="1">
      <alignment horizontal="center" wrapText="1"/>
    </xf>
    <xf numFmtId="43" fontId="2" fillId="0" borderId="1" xfId="1" applyFont="1" applyFill="1" applyBorder="1" applyAlignment="1">
      <alignment horizontal="center"/>
    </xf>
    <xf numFmtId="43" fontId="0" fillId="0" borderId="1" xfId="1" applyFont="1" applyBorder="1"/>
    <xf numFmtId="43" fontId="0" fillId="0" borderId="1" xfId="1" applyFont="1" applyBorder="1" applyAlignment="1"/>
    <xf numFmtId="43" fontId="0" fillId="0" borderId="1" xfId="1" applyFont="1" applyBorder="1" applyAlignment="1">
      <alignment horizontal="left"/>
    </xf>
    <xf numFmtId="43" fontId="0" fillId="0" borderId="0" xfId="0" applyNumberFormat="1"/>
    <xf numFmtId="0" fontId="0" fillId="0" borderId="0" xfId="0" applyAlignment="1">
      <alignment wrapText="1"/>
    </xf>
    <xf numFmtId="43" fontId="0" fillId="0" borderId="0" xfId="0" applyNumberFormat="1" applyAlignment="1">
      <alignment wrapText="1"/>
    </xf>
    <xf numFmtId="43" fontId="8" fillId="0" borderId="0" xfId="0" applyNumberFormat="1" applyFont="1" applyAlignment="1">
      <alignment wrapText="1"/>
    </xf>
    <xf numFmtId="43" fontId="6" fillId="0" borderId="0" xfId="0" applyNumberFormat="1" applyFont="1" applyAlignment="1"/>
    <xf numFmtId="0" fontId="7" fillId="0" borderId="0" xfId="0" applyFont="1"/>
    <xf numFmtId="43" fontId="7" fillId="0" borderId="0" xfId="0" applyNumberFormat="1" applyFont="1"/>
    <xf numFmtId="43" fontId="7" fillId="0" borderId="3" xfId="0" applyNumberFormat="1" applyFont="1" applyBorder="1"/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131</xdr:row>
      <xdr:rowOff>1077</xdr:rowOff>
    </xdr:from>
    <xdr:to>
      <xdr:col>8</xdr:col>
      <xdr:colOff>950594</xdr:colOff>
      <xdr:row>133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8"/>
  <sheetViews>
    <sheetView tabSelected="1" workbookViewId="0">
      <selection activeCell="I9" sqref="I9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4" max="4" width="9.6640625" customWidth="1"/>
    <col min="5" max="5" width="49.83203125" customWidth="1"/>
    <col min="6" max="6" width="8.1640625" bestFit="1" customWidth="1"/>
    <col min="7" max="9" width="21.5" customWidth="1"/>
    <col min="10" max="10" width="23.33203125" style="17" customWidth="1"/>
    <col min="11" max="11" width="15.33203125" customWidth="1"/>
    <col min="12" max="12" width="18.83203125" customWidth="1"/>
  </cols>
  <sheetData>
    <row r="1" spans="1:12" x14ac:dyDescent="0.2">
      <c r="A1" s="26" t="s">
        <v>109</v>
      </c>
      <c r="B1" s="27"/>
      <c r="C1" s="27"/>
      <c r="D1" s="27"/>
      <c r="H1" s="28" t="s">
        <v>17</v>
      </c>
      <c r="I1" s="29"/>
    </row>
    <row r="2" spans="1:12" x14ac:dyDescent="0.2">
      <c r="A2" s="27"/>
      <c r="B2" s="27"/>
      <c r="C2" s="27"/>
      <c r="D2" s="27"/>
      <c r="H2" s="29"/>
      <c r="I2" s="29"/>
    </row>
    <row r="3" spans="1:12" x14ac:dyDescent="0.2">
      <c r="A3" s="26" t="s">
        <v>8</v>
      </c>
      <c r="B3" s="27"/>
      <c r="C3" s="27"/>
      <c r="D3" s="27"/>
      <c r="H3" s="29"/>
      <c r="I3" s="29"/>
    </row>
    <row r="4" spans="1:12" x14ac:dyDescent="0.2">
      <c r="A4" s="27"/>
      <c r="B4" s="27"/>
      <c r="C4" s="27"/>
      <c r="D4" s="27"/>
    </row>
    <row r="6" spans="1:12" ht="23.25" customHeight="1" x14ac:dyDescent="0.25">
      <c r="A6" s="32" t="s">
        <v>3</v>
      </c>
      <c r="B6" s="32"/>
      <c r="C6" s="32"/>
      <c r="D6" s="32"/>
      <c r="E6" s="32"/>
      <c r="F6" s="32"/>
      <c r="G6" s="32"/>
      <c r="H6" s="32"/>
      <c r="I6" s="32"/>
      <c r="J6" s="18"/>
    </row>
    <row r="7" spans="1:12" ht="23.25" customHeight="1" x14ac:dyDescent="0.25">
      <c r="A7" s="32" t="s">
        <v>15</v>
      </c>
      <c r="B7" s="32"/>
      <c r="C7" s="32"/>
      <c r="D7" s="32"/>
      <c r="E7" s="32"/>
      <c r="F7" s="32"/>
      <c r="G7" s="32"/>
      <c r="H7" s="32"/>
      <c r="I7" s="32"/>
    </row>
    <row r="8" spans="1:12" x14ac:dyDescent="0.2">
      <c r="G8" s="9">
        <v>4978796</v>
      </c>
      <c r="H8" s="9">
        <v>2494835</v>
      </c>
      <c r="I8" s="9">
        <v>7473631</v>
      </c>
      <c r="J8" s="18"/>
      <c r="L8" s="16"/>
    </row>
    <row r="9" spans="1:12" ht="43" x14ac:dyDescent="0.2">
      <c r="A9" s="1" t="s">
        <v>0</v>
      </c>
      <c r="B9" s="1" t="s">
        <v>1</v>
      </c>
      <c r="C9" s="2" t="s">
        <v>9</v>
      </c>
      <c r="D9" s="2" t="s">
        <v>10</v>
      </c>
      <c r="E9" s="1" t="s">
        <v>2</v>
      </c>
      <c r="F9" s="2" t="s">
        <v>4</v>
      </c>
      <c r="G9" s="10" t="s">
        <v>13</v>
      </c>
      <c r="H9" s="11" t="s">
        <v>12</v>
      </c>
      <c r="I9" s="12" t="s">
        <v>14</v>
      </c>
    </row>
    <row r="10" spans="1:12" ht="48" x14ac:dyDescent="0.2">
      <c r="A10" s="3">
        <v>5100</v>
      </c>
      <c r="B10" s="3">
        <v>120</v>
      </c>
      <c r="C10" s="3">
        <v>2</v>
      </c>
      <c r="D10" s="3">
        <v>1</v>
      </c>
      <c r="E10" s="8" t="s">
        <v>56</v>
      </c>
      <c r="F10" s="7">
        <v>10</v>
      </c>
      <c r="G10" s="15">
        <v>80702.5</v>
      </c>
      <c r="H10" s="14">
        <v>140790</v>
      </c>
      <c r="I10" s="14">
        <f>G10+H10</f>
        <v>221492.5</v>
      </c>
    </row>
    <row r="11" spans="1:12" ht="20" customHeight="1" x14ac:dyDescent="0.2">
      <c r="A11" s="3">
        <v>5100</v>
      </c>
      <c r="B11" s="3">
        <v>210</v>
      </c>
      <c r="C11" s="3">
        <v>2</v>
      </c>
      <c r="D11" s="3">
        <v>1</v>
      </c>
      <c r="E11" s="8" t="s">
        <v>35</v>
      </c>
      <c r="F11" s="7">
        <v>10</v>
      </c>
      <c r="G11" s="15">
        <v>8732.01</v>
      </c>
      <c r="H11" s="15">
        <v>15233.48</v>
      </c>
      <c r="I11" s="14">
        <f t="shared" ref="I11:I74" si="0">G11+H11</f>
        <v>23965.489999999998</v>
      </c>
    </row>
    <row r="12" spans="1:12" ht="24" customHeight="1" x14ac:dyDescent="0.2">
      <c r="A12" s="3">
        <v>5100</v>
      </c>
      <c r="B12" s="3">
        <v>220</v>
      </c>
      <c r="C12" s="3">
        <v>2</v>
      </c>
      <c r="D12" s="3">
        <v>1</v>
      </c>
      <c r="E12" s="8" t="s">
        <v>36</v>
      </c>
      <c r="F12" s="7">
        <v>10</v>
      </c>
      <c r="G12" s="15">
        <v>5003.5600000000004</v>
      </c>
      <c r="H12" s="15">
        <v>8728.98</v>
      </c>
      <c r="I12" s="14">
        <f t="shared" si="0"/>
        <v>13732.54</v>
      </c>
    </row>
    <row r="13" spans="1:12" ht="20" customHeight="1" x14ac:dyDescent="0.2">
      <c r="A13" s="3">
        <v>5100</v>
      </c>
      <c r="B13" s="3">
        <v>221</v>
      </c>
      <c r="C13" s="3">
        <v>2</v>
      </c>
      <c r="D13" s="3">
        <v>1</v>
      </c>
      <c r="E13" s="8" t="s">
        <v>37</v>
      </c>
      <c r="F13" s="7">
        <v>10</v>
      </c>
      <c r="G13" s="15">
        <v>1170.19</v>
      </c>
      <c r="H13" s="15">
        <v>2041.46</v>
      </c>
      <c r="I13" s="14">
        <f t="shared" si="0"/>
        <v>3211.65</v>
      </c>
    </row>
    <row r="14" spans="1:12" ht="32" x14ac:dyDescent="0.2">
      <c r="A14" s="3">
        <v>5100</v>
      </c>
      <c r="B14" s="3">
        <v>120</v>
      </c>
      <c r="C14" s="3">
        <v>2</v>
      </c>
      <c r="D14" s="3">
        <v>1</v>
      </c>
      <c r="E14" s="8" t="s">
        <v>57</v>
      </c>
      <c r="F14" s="7">
        <v>18</v>
      </c>
      <c r="G14" s="15">
        <v>59850</v>
      </c>
      <c r="H14" s="15">
        <v>119700</v>
      </c>
      <c r="I14" s="14">
        <f t="shared" si="0"/>
        <v>179550</v>
      </c>
    </row>
    <row r="15" spans="1:12" ht="16" x14ac:dyDescent="0.2">
      <c r="A15" s="3">
        <v>5100</v>
      </c>
      <c r="B15" s="3">
        <v>210</v>
      </c>
      <c r="C15" s="3">
        <v>2</v>
      </c>
      <c r="D15" s="3">
        <v>1</v>
      </c>
      <c r="E15" s="8" t="s">
        <v>35</v>
      </c>
      <c r="F15" s="7">
        <v>18</v>
      </c>
      <c r="G15" s="15">
        <v>6475.77</v>
      </c>
      <c r="H15" s="15">
        <v>13765.5</v>
      </c>
      <c r="I15" s="14">
        <f t="shared" si="0"/>
        <v>20241.27</v>
      </c>
    </row>
    <row r="16" spans="1:12" ht="16" x14ac:dyDescent="0.2">
      <c r="A16" s="3">
        <v>5100</v>
      </c>
      <c r="B16" s="3">
        <v>220</v>
      </c>
      <c r="C16" s="3">
        <v>2</v>
      </c>
      <c r="D16" s="3">
        <v>1</v>
      </c>
      <c r="E16" s="8" t="s">
        <v>36</v>
      </c>
      <c r="F16" s="7">
        <v>18</v>
      </c>
      <c r="G16" s="15">
        <v>4578.53</v>
      </c>
      <c r="H16" s="15">
        <v>9157.0499999999993</v>
      </c>
      <c r="I16" s="14">
        <f t="shared" si="0"/>
        <v>13735.579999999998</v>
      </c>
    </row>
    <row r="17" spans="1:10" ht="16" x14ac:dyDescent="0.2">
      <c r="A17" s="3">
        <v>5100</v>
      </c>
      <c r="B17" s="3">
        <v>221</v>
      </c>
      <c r="C17" s="3">
        <v>2</v>
      </c>
      <c r="D17" s="3">
        <v>1</v>
      </c>
      <c r="E17" s="8" t="s">
        <v>37</v>
      </c>
      <c r="F17" s="7">
        <v>18</v>
      </c>
      <c r="G17" s="15">
        <v>867.83</v>
      </c>
      <c r="H17" s="15">
        <v>1735.65</v>
      </c>
      <c r="I17" s="14">
        <f t="shared" si="0"/>
        <v>2603.48</v>
      </c>
      <c r="J17" s="18"/>
    </row>
    <row r="18" spans="1:10" ht="16" x14ac:dyDescent="0.2">
      <c r="A18" s="3">
        <v>5100</v>
      </c>
      <c r="B18" s="3">
        <v>369</v>
      </c>
      <c r="C18" s="3">
        <v>3</v>
      </c>
      <c r="D18" s="3">
        <v>1</v>
      </c>
      <c r="E18" s="8" t="s">
        <v>102</v>
      </c>
      <c r="F18" s="7"/>
      <c r="G18" s="15">
        <v>0</v>
      </c>
      <c r="H18" s="15">
        <v>34200</v>
      </c>
      <c r="I18" s="14">
        <f t="shared" si="0"/>
        <v>34200</v>
      </c>
      <c r="J18" s="19"/>
    </row>
    <row r="19" spans="1:10" ht="64" x14ac:dyDescent="0.2">
      <c r="A19" s="3">
        <v>5100</v>
      </c>
      <c r="B19" s="3">
        <v>521</v>
      </c>
      <c r="C19" s="3">
        <v>1</v>
      </c>
      <c r="D19" s="3">
        <v>1</v>
      </c>
      <c r="E19" s="8" t="s">
        <v>45</v>
      </c>
      <c r="F19" s="7"/>
      <c r="G19" s="15">
        <v>237500</v>
      </c>
      <c r="H19" s="15">
        <v>0</v>
      </c>
      <c r="I19" s="14">
        <f t="shared" si="0"/>
        <v>237500</v>
      </c>
      <c r="J19" s="18"/>
    </row>
    <row r="20" spans="1:10" ht="32" x14ac:dyDescent="0.2">
      <c r="A20" s="3">
        <v>5100</v>
      </c>
      <c r="B20" s="3">
        <v>520</v>
      </c>
      <c r="C20" s="3">
        <v>1</v>
      </c>
      <c r="D20" s="3">
        <v>1</v>
      </c>
      <c r="E20" s="8" t="s">
        <v>51</v>
      </c>
      <c r="F20" s="7"/>
      <c r="G20" s="15">
        <v>12825</v>
      </c>
      <c r="H20" s="15">
        <v>9500</v>
      </c>
      <c r="I20" s="14">
        <f t="shared" si="0"/>
        <v>22325</v>
      </c>
    </row>
    <row r="21" spans="1:10" ht="16" x14ac:dyDescent="0.2">
      <c r="A21" s="3">
        <v>5300</v>
      </c>
      <c r="B21" s="3">
        <v>369</v>
      </c>
      <c r="C21" s="3">
        <v>1</v>
      </c>
      <c r="D21" s="3" t="s">
        <v>108</v>
      </c>
      <c r="E21" s="8" t="s">
        <v>58</v>
      </c>
      <c r="F21" s="7"/>
      <c r="G21" s="15">
        <v>19000</v>
      </c>
      <c r="H21" s="15">
        <v>38000</v>
      </c>
      <c r="I21" s="14">
        <f t="shared" si="0"/>
        <v>57000</v>
      </c>
      <c r="J21" s="19"/>
    </row>
    <row r="22" spans="1:10" ht="32" x14ac:dyDescent="0.2">
      <c r="A22" s="3">
        <v>5100</v>
      </c>
      <c r="B22" s="3">
        <v>369</v>
      </c>
      <c r="C22" s="3">
        <v>3</v>
      </c>
      <c r="D22" s="3">
        <v>1</v>
      </c>
      <c r="E22" s="8" t="s">
        <v>75</v>
      </c>
      <c r="F22" s="7"/>
      <c r="G22" s="15">
        <v>44000</v>
      </c>
      <c r="H22" s="15">
        <v>88000</v>
      </c>
      <c r="I22" s="14">
        <f t="shared" si="0"/>
        <v>132000</v>
      </c>
      <c r="J22" s="19"/>
    </row>
    <row r="23" spans="1:10" ht="32" x14ac:dyDescent="0.2">
      <c r="A23" s="3">
        <v>5100</v>
      </c>
      <c r="B23" s="3">
        <v>369</v>
      </c>
      <c r="C23" s="3">
        <v>3</v>
      </c>
      <c r="D23" s="3">
        <v>1</v>
      </c>
      <c r="E23" s="8" t="s">
        <v>76</v>
      </c>
      <c r="F23" s="7"/>
      <c r="G23" s="15">
        <v>40000</v>
      </c>
      <c r="H23" s="15">
        <v>80000</v>
      </c>
      <c r="I23" s="14">
        <f t="shared" si="0"/>
        <v>120000</v>
      </c>
      <c r="J23" s="19"/>
    </row>
    <row r="24" spans="1:10" ht="16" x14ac:dyDescent="0.2">
      <c r="A24" s="3">
        <v>5100</v>
      </c>
      <c r="B24" s="3">
        <v>369</v>
      </c>
      <c r="C24" s="3">
        <v>3</v>
      </c>
      <c r="D24" s="3">
        <v>1</v>
      </c>
      <c r="E24" s="8" t="s">
        <v>85</v>
      </c>
      <c r="F24" s="7"/>
      <c r="G24" s="15">
        <v>0</v>
      </c>
      <c r="H24" s="15">
        <v>19000</v>
      </c>
      <c r="I24" s="14">
        <f t="shared" si="0"/>
        <v>19000</v>
      </c>
      <c r="J24" s="19"/>
    </row>
    <row r="25" spans="1:10" ht="32" x14ac:dyDescent="0.2">
      <c r="A25" s="3">
        <v>5100</v>
      </c>
      <c r="B25" s="3">
        <v>369</v>
      </c>
      <c r="C25" s="3">
        <v>3</v>
      </c>
      <c r="D25" s="3">
        <v>1</v>
      </c>
      <c r="E25" s="8" t="s">
        <v>52</v>
      </c>
      <c r="F25" s="7"/>
      <c r="G25" s="15">
        <v>22800</v>
      </c>
      <c r="H25" s="15">
        <v>45600</v>
      </c>
      <c r="I25" s="14">
        <f t="shared" si="0"/>
        <v>68400</v>
      </c>
      <c r="J25" s="19"/>
    </row>
    <row r="26" spans="1:10" ht="16" x14ac:dyDescent="0.2">
      <c r="A26" s="3">
        <v>5100</v>
      </c>
      <c r="B26" s="3">
        <v>130</v>
      </c>
      <c r="C26" s="3">
        <v>5</v>
      </c>
      <c r="D26" s="3">
        <v>1</v>
      </c>
      <c r="E26" s="8" t="s">
        <v>77</v>
      </c>
      <c r="F26" s="7"/>
      <c r="G26" s="15">
        <v>23200</v>
      </c>
      <c r="H26" s="15">
        <v>140000</v>
      </c>
      <c r="I26" s="14">
        <f t="shared" si="0"/>
        <v>163200</v>
      </c>
      <c r="J26" s="19"/>
    </row>
    <row r="27" spans="1:10" ht="16" x14ac:dyDescent="0.2">
      <c r="A27" s="3">
        <v>5100</v>
      </c>
      <c r="B27" s="3">
        <v>210</v>
      </c>
      <c r="C27" s="3">
        <v>5</v>
      </c>
      <c r="D27" s="3">
        <v>1</v>
      </c>
      <c r="E27" s="8" t="s">
        <v>78</v>
      </c>
      <c r="F27" s="7"/>
      <c r="G27" s="15">
        <v>4349.6400000000003</v>
      </c>
      <c r="H27" s="15">
        <v>16100</v>
      </c>
      <c r="I27" s="14">
        <f t="shared" si="0"/>
        <v>20449.64</v>
      </c>
      <c r="J27" s="19"/>
    </row>
    <row r="28" spans="1:10" ht="16" x14ac:dyDescent="0.2">
      <c r="A28" s="3">
        <v>5100</v>
      </c>
      <c r="B28" s="3">
        <v>220</v>
      </c>
      <c r="C28" s="3">
        <v>5</v>
      </c>
      <c r="D28" s="3">
        <v>1</v>
      </c>
      <c r="E28" s="8" t="s">
        <v>78</v>
      </c>
      <c r="F28" s="7"/>
      <c r="G28" s="15">
        <v>2492.4</v>
      </c>
      <c r="H28" s="15">
        <v>8680</v>
      </c>
      <c r="I28" s="14">
        <f t="shared" si="0"/>
        <v>11172.4</v>
      </c>
      <c r="J28" s="19"/>
    </row>
    <row r="29" spans="1:10" ht="21.75" customHeight="1" x14ac:dyDescent="0.2">
      <c r="A29" s="7">
        <v>5100</v>
      </c>
      <c r="B29" s="7">
        <v>221</v>
      </c>
      <c r="C29" s="7">
        <v>5</v>
      </c>
      <c r="D29" s="3">
        <v>1</v>
      </c>
      <c r="E29" s="8" t="s">
        <v>78</v>
      </c>
      <c r="F29" s="7"/>
      <c r="G29" s="14">
        <v>582.9</v>
      </c>
      <c r="H29" s="14">
        <v>2030</v>
      </c>
      <c r="I29" s="14">
        <f t="shared" si="0"/>
        <v>2612.9</v>
      </c>
    </row>
    <row r="30" spans="1:10" ht="20" customHeight="1" x14ac:dyDescent="0.2">
      <c r="A30" s="7">
        <v>5100</v>
      </c>
      <c r="B30" s="7">
        <v>230</v>
      </c>
      <c r="C30" s="7">
        <v>5</v>
      </c>
      <c r="D30" s="3">
        <v>1</v>
      </c>
      <c r="E30" s="8" t="s">
        <v>78</v>
      </c>
      <c r="F30" s="7"/>
      <c r="G30" s="15">
        <v>2680</v>
      </c>
      <c r="H30" s="14">
        <v>10000</v>
      </c>
      <c r="I30" s="14">
        <f t="shared" si="0"/>
        <v>12680</v>
      </c>
    </row>
    <row r="31" spans="1:10" ht="20" customHeight="1" x14ac:dyDescent="0.2">
      <c r="A31" s="7">
        <v>5100</v>
      </c>
      <c r="B31" s="7">
        <v>150</v>
      </c>
      <c r="C31" s="7">
        <v>5</v>
      </c>
      <c r="D31" s="3">
        <v>1</v>
      </c>
      <c r="E31" s="8" t="s">
        <v>103</v>
      </c>
      <c r="F31" s="7">
        <v>3</v>
      </c>
      <c r="G31" s="15">
        <v>128868.7</v>
      </c>
      <c r="H31" s="14">
        <v>25837.06</v>
      </c>
      <c r="I31" s="14">
        <f t="shared" si="0"/>
        <v>154705.76</v>
      </c>
    </row>
    <row r="32" spans="1:10" ht="33.75" customHeight="1" x14ac:dyDescent="0.2">
      <c r="A32" s="7">
        <v>5100</v>
      </c>
      <c r="B32" s="7">
        <v>210</v>
      </c>
      <c r="C32" s="7">
        <v>5</v>
      </c>
      <c r="D32" s="3">
        <v>1</v>
      </c>
      <c r="E32" s="8" t="s">
        <v>104</v>
      </c>
      <c r="F32" s="7">
        <v>3</v>
      </c>
      <c r="G32" s="15">
        <v>15817.73</v>
      </c>
      <c r="H32" s="14">
        <v>2945.25</v>
      </c>
      <c r="I32" s="14">
        <f t="shared" si="0"/>
        <v>18762.98</v>
      </c>
    </row>
    <row r="33" spans="1:10" ht="31.5" customHeight="1" x14ac:dyDescent="0.2">
      <c r="A33" s="7">
        <v>5100</v>
      </c>
      <c r="B33" s="7">
        <v>220</v>
      </c>
      <c r="C33" s="7">
        <v>5</v>
      </c>
      <c r="D33" s="3">
        <v>1</v>
      </c>
      <c r="E33" s="8" t="s">
        <v>104</v>
      </c>
      <c r="F33" s="7">
        <v>3</v>
      </c>
      <c r="G33" s="15">
        <v>8915.44</v>
      </c>
      <c r="H33" s="14">
        <v>1660.0500000000002</v>
      </c>
      <c r="I33" s="14">
        <f t="shared" si="0"/>
        <v>10575.490000000002</v>
      </c>
    </row>
    <row r="34" spans="1:10" ht="44.25" customHeight="1" x14ac:dyDescent="0.2">
      <c r="A34" s="7">
        <v>5100</v>
      </c>
      <c r="B34" s="7">
        <v>221</v>
      </c>
      <c r="C34" s="7">
        <v>5</v>
      </c>
      <c r="D34" s="3">
        <v>1</v>
      </c>
      <c r="E34" s="8" t="s">
        <v>104</v>
      </c>
      <c r="F34" s="7">
        <v>3</v>
      </c>
      <c r="G34" s="15">
        <v>2085.06</v>
      </c>
      <c r="H34" s="14">
        <v>388.24</v>
      </c>
      <c r="I34" s="14">
        <f t="shared" si="0"/>
        <v>2473.3000000000002</v>
      </c>
    </row>
    <row r="35" spans="1:10" ht="29.25" customHeight="1" x14ac:dyDescent="0.2">
      <c r="A35" s="7">
        <v>5100</v>
      </c>
      <c r="B35" s="7">
        <v>230</v>
      </c>
      <c r="C35" s="7">
        <v>5</v>
      </c>
      <c r="D35" s="3">
        <v>1</v>
      </c>
      <c r="E35" s="8" t="s">
        <v>104</v>
      </c>
      <c r="F35" s="7">
        <v>3</v>
      </c>
      <c r="G35" s="14">
        <v>71980.5</v>
      </c>
      <c r="H35" s="14">
        <v>13515.000000000002</v>
      </c>
      <c r="I35" s="14">
        <f t="shared" si="0"/>
        <v>85495.5</v>
      </c>
    </row>
    <row r="36" spans="1:10" ht="29.25" customHeight="1" x14ac:dyDescent="0.2">
      <c r="A36" s="7">
        <v>6130</v>
      </c>
      <c r="B36" s="7">
        <v>641</v>
      </c>
      <c r="C36" s="7">
        <v>2</v>
      </c>
      <c r="D36" s="3" t="s">
        <v>61</v>
      </c>
      <c r="E36" s="8" t="s">
        <v>111</v>
      </c>
      <c r="F36" s="7"/>
      <c r="G36" s="14">
        <v>15215</v>
      </c>
      <c r="H36" s="14"/>
      <c r="I36" s="14">
        <f t="shared" si="0"/>
        <v>15215</v>
      </c>
    </row>
    <row r="37" spans="1:10" ht="29.25" customHeight="1" x14ac:dyDescent="0.2">
      <c r="A37" s="7">
        <v>6130</v>
      </c>
      <c r="B37" s="7">
        <v>642</v>
      </c>
      <c r="C37" s="7">
        <v>2</v>
      </c>
      <c r="D37" s="3" t="s">
        <v>61</v>
      </c>
      <c r="E37" s="8" t="s">
        <v>112</v>
      </c>
      <c r="F37" s="7"/>
      <c r="G37" s="14">
        <v>2040</v>
      </c>
      <c r="H37" s="14"/>
      <c r="I37" s="14">
        <f t="shared" si="0"/>
        <v>2040</v>
      </c>
    </row>
    <row r="38" spans="1:10" ht="29.25" customHeight="1" x14ac:dyDescent="0.2">
      <c r="A38" s="7">
        <v>6130</v>
      </c>
      <c r="B38" s="7">
        <v>510</v>
      </c>
      <c r="C38" s="7">
        <v>2</v>
      </c>
      <c r="D38" s="3" t="s">
        <v>61</v>
      </c>
      <c r="E38" s="8" t="s">
        <v>113</v>
      </c>
      <c r="F38" s="7"/>
      <c r="G38" s="14">
        <v>603</v>
      </c>
      <c r="H38" s="14"/>
      <c r="I38" s="14">
        <f t="shared" si="0"/>
        <v>603</v>
      </c>
    </row>
    <row r="39" spans="1:10" ht="51" customHeight="1" x14ac:dyDescent="0.2">
      <c r="A39" s="7">
        <v>6130</v>
      </c>
      <c r="B39" s="7">
        <v>130</v>
      </c>
      <c r="C39" s="7">
        <v>1</v>
      </c>
      <c r="D39" s="3" t="s">
        <v>110</v>
      </c>
      <c r="E39" s="8" t="s">
        <v>18</v>
      </c>
      <c r="F39" s="7">
        <v>1</v>
      </c>
      <c r="G39" s="14">
        <v>33878.03</v>
      </c>
      <c r="H39" s="14">
        <v>68186.06</v>
      </c>
      <c r="I39" s="14">
        <f t="shared" si="0"/>
        <v>102064.09</v>
      </c>
      <c r="J39" s="18"/>
    </row>
    <row r="40" spans="1:10" ht="20" customHeight="1" x14ac:dyDescent="0.2">
      <c r="A40" s="7">
        <v>6130</v>
      </c>
      <c r="B40" s="7">
        <v>210</v>
      </c>
      <c r="C40" s="7">
        <v>1</v>
      </c>
      <c r="D40" s="3" t="s">
        <v>110</v>
      </c>
      <c r="E40" s="8" t="s">
        <v>19</v>
      </c>
      <c r="F40" s="7">
        <v>1</v>
      </c>
      <c r="G40" s="14">
        <v>4089.01</v>
      </c>
      <c r="H40" s="14">
        <v>8178.0199999999986</v>
      </c>
      <c r="I40" s="14">
        <f t="shared" si="0"/>
        <v>12267.029999999999</v>
      </c>
    </row>
    <row r="41" spans="1:10" ht="31.5" customHeight="1" x14ac:dyDescent="0.2">
      <c r="A41" s="7">
        <v>6130</v>
      </c>
      <c r="B41" s="7">
        <v>220</v>
      </c>
      <c r="C41" s="7">
        <v>1</v>
      </c>
      <c r="D41" s="3" t="s">
        <v>110</v>
      </c>
      <c r="E41" s="8" t="s">
        <v>20</v>
      </c>
      <c r="F41" s="7">
        <v>1</v>
      </c>
      <c r="G41" s="15">
        <v>2087.9299999999998</v>
      </c>
      <c r="H41" s="14">
        <v>4175.8599999999988</v>
      </c>
      <c r="I41" s="14">
        <f t="shared" si="0"/>
        <v>6263.7899999999991</v>
      </c>
    </row>
    <row r="42" spans="1:10" ht="20" customHeight="1" x14ac:dyDescent="0.2">
      <c r="A42" s="7">
        <v>6130</v>
      </c>
      <c r="B42" s="7">
        <v>221</v>
      </c>
      <c r="C42" s="7">
        <v>1</v>
      </c>
      <c r="D42" s="3" t="s">
        <v>110</v>
      </c>
      <c r="E42" s="8" t="s">
        <v>21</v>
      </c>
      <c r="F42" s="7">
        <v>1</v>
      </c>
      <c r="G42" s="14">
        <v>488.33</v>
      </c>
      <c r="H42" s="14">
        <v>976.66</v>
      </c>
      <c r="I42" s="14">
        <f t="shared" si="0"/>
        <v>1464.99</v>
      </c>
    </row>
    <row r="43" spans="1:10" ht="20" customHeight="1" x14ac:dyDescent="0.2">
      <c r="A43" s="7">
        <v>6130</v>
      </c>
      <c r="B43" s="7">
        <v>230</v>
      </c>
      <c r="C43" s="7">
        <v>1</v>
      </c>
      <c r="D43" s="3" t="s">
        <v>110</v>
      </c>
      <c r="E43" s="8" t="s">
        <v>22</v>
      </c>
      <c r="F43" s="7">
        <v>1</v>
      </c>
      <c r="G43" s="14">
        <v>3485.53</v>
      </c>
      <c r="H43" s="14">
        <v>6971.06</v>
      </c>
      <c r="I43" s="14">
        <f t="shared" si="0"/>
        <v>10456.59</v>
      </c>
    </row>
    <row r="44" spans="1:10" ht="42" customHeight="1" x14ac:dyDescent="0.2">
      <c r="A44" s="7">
        <v>6400</v>
      </c>
      <c r="B44" s="7">
        <v>120</v>
      </c>
      <c r="C44" s="7">
        <v>4</v>
      </c>
      <c r="D44" s="3">
        <v>1</v>
      </c>
      <c r="E44" s="8" t="s">
        <v>79</v>
      </c>
      <c r="F44" s="7"/>
      <c r="G44" s="14">
        <v>15000</v>
      </c>
      <c r="H44" s="14">
        <v>15000</v>
      </c>
      <c r="I44" s="14">
        <f t="shared" si="0"/>
        <v>30000</v>
      </c>
    </row>
    <row r="45" spans="1:10" ht="21.75" customHeight="1" x14ac:dyDescent="0.2">
      <c r="A45" s="3">
        <v>6400</v>
      </c>
      <c r="B45" s="3">
        <v>210</v>
      </c>
      <c r="C45" s="3">
        <v>4</v>
      </c>
      <c r="D45" s="3">
        <v>1</v>
      </c>
      <c r="E45" s="8" t="s">
        <v>81</v>
      </c>
      <c r="F45" s="7"/>
      <c r="G45" s="15">
        <v>6394.91</v>
      </c>
      <c r="H45" s="14">
        <v>0</v>
      </c>
      <c r="I45" s="14">
        <f t="shared" si="0"/>
        <v>6394.91</v>
      </c>
    </row>
    <row r="46" spans="1:10" ht="34.5" customHeight="1" x14ac:dyDescent="0.2">
      <c r="A46" s="3">
        <v>6400</v>
      </c>
      <c r="B46" s="3">
        <v>220</v>
      </c>
      <c r="C46" s="3">
        <v>4</v>
      </c>
      <c r="D46" s="3">
        <v>1</v>
      </c>
      <c r="E46" s="8" t="s">
        <v>82</v>
      </c>
      <c r="F46" s="7"/>
      <c r="G46" s="15">
        <v>930</v>
      </c>
      <c r="H46" s="14">
        <v>930</v>
      </c>
      <c r="I46" s="14">
        <f t="shared" si="0"/>
        <v>1860</v>
      </c>
    </row>
    <row r="47" spans="1:10" ht="16" x14ac:dyDescent="0.2">
      <c r="A47" s="3">
        <v>6400</v>
      </c>
      <c r="B47" s="3">
        <v>221</v>
      </c>
      <c r="C47" s="3">
        <v>4</v>
      </c>
      <c r="D47" s="3">
        <v>1</v>
      </c>
      <c r="E47" s="8" t="s">
        <v>83</v>
      </c>
      <c r="F47" s="7"/>
      <c r="G47" s="15">
        <v>217.5</v>
      </c>
      <c r="H47" s="15">
        <v>217.5</v>
      </c>
      <c r="I47" s="14">
        <f t="shared" si="0"/>
        <v>435</v>
      </c>
    </row>
    <row r="48" spans="1:10" ht="32" x14ac:dyDescent="0.2">
      <c r="A48" s="3">
        <v>6400</v>
      </c>
      <c r="B48" s="3">
        <v>120</v>
      </c>
      <c r="C48" s="3">
        <v>4</v>
      </c>
      <c r="D48" s="3">
        <v>1</v>
      </c>
      <c r="E48" s="8" t="s">
        <v>80</v>
      </c>
      <c r="F48" s="7"/>
      <c r="G48" s="15">
        <v>23750</v>
      </c>
      <c r="H48" s="15">
        <v>23750</v>
      </c>
      <c r="I48" s="14">
        <f t="shared" si="0"/>
        <v>47500</v>
      </c>
    </row>
    <row r="49" spans="1:9" ht="20" customHeight="1" x14ac:dyDescent="0.2">
      <c r="A49" s="7">
        <v>6400</v>
      </c>
      <c r="B49" s="7">
        <v>210</v>
      </c>
      <c r="C49" s="7">
        <v>4</v>
      </c>
      <c r="D49" s="3">
        <v>1</v>
      </c>
      <c r="E49" s="8" t="s">
        <v>81</v>
      </c>
      <c r="F49" s="7"/>
      <c r="G49" s="14">
        <v>2569.75</v>
      </c>
      <c r="H49" s="14">
        <v>2731.25</v>
      </c>
      <c r="I49" s="14">
        <f t="shared" si="0"/>
        <v>5301</v>
      </c>
    </row>
    <row r="50" spans="1:9" ht="20" customHeight="1" x14ac:dyDescent="0.2">
      <c r="A50" s="7">
        <v>6400</v>
      </c>
      <c r="B50" s="7">
        <v>220</v>
      </c>
      <c r="C50" s="7">
        <v>4</v>
      </c>
      <c r="D50" s="3">
        <v>1</v>
      </c>
      <c r="E50" s="8" t="s">
        <v>82</v>
      </c>
      <c r="F50" s="7"/>
      <c r="G50" s="14">
        <v>1472.5</v>
      </c>
      <c r="H50" s="14">
        <v>1472.5</v>
      </c>
      <c r="I50" s="14">
        <f t="shared" si="0"/>
        <v>2945</v>
      </c>
    </row>
    <row r="51" spans="1:9" ht="20" customHeight="1" x14ac:dyDescent="0.2">
      <c r="A51" s="7">
        <v>6400</v>
      </c>
      <c r="B51" s="7">
        <v>221</v>
      </c>
      <c r="C51" s="7">
        <v>4</v>
      </c>
      <c r="D51" s="3">
        <v>1</v>
      </c>
      <c r="E51" s="8" t="s">
        <v>83</v>
      </c>
      <c r="F51" s="7"/>
      <c r="G51" s="14">
        <v>344.38</v>
      </c>
      <c r="H51" s="14">
        <v>344.38</v>
      </c>
      <c r="I51" s="14">
        <f t="shared" si="0"/>
        <v>688.76</v>
      </c>
    </row>
    <row r="52" spans="1:9" ht="32" x14ac:dyDescent="0.2">
      <c r="A52" s="3">
        <v>6400</v>
      </c>
      <c r="B52" s="3">
        <v>730</v>
      </c>
      <c r="C52" s="3">
        <v>3</v>
      </c>
      <c r="D52" s="3" t="s">
        <v>61</v>
      </c>
      <c r="E52" s="8" t="s">
        <v>47</v>
      </c>
      <c r="F52" s="7"/>
      <c r="G52" s="15">
        <v>200</v>
      </c>
      <c r="H52" s="15">
        <v>200</v>
      </c>
      <c r="I52" s="14">
        <f t="shared" si="0"/>
        <v>400</v>
      </c>
    </row>
    <row r="53" spans="1:9" ht="32" x14ac:dyDescent="0.2">
      <c r="A53" s="3">
        <v>6400</v>
      </c>
      <c r="B53" s="3">
        <v>150</v>
      </c>
      <c r="C53" s="3">
        <v>3</v>
      </c>
      <c r="D53" s="3" t="s">
        <v>61</v>
      </c>
      <c r="E53" s="8" t="s">
        <v>48</v>
      </c>
      <c r="F53" s="7"/>
      <c r="G53" s="15">
        <v>750</v>
      </c>
      <c r="H53" s="15">
        <v>750</v>
      </c>
      <c r="I53" s="14">
        <f t="shared" si="0"/>
        <v>1500</v>
      </c>
    </row>
    <row r="54" spans="1:9" ht="20" customHeight="1" x14ac:dyDescent="0.2">
      <c r="A54" s="3">
        <v>6400</v>
      </c>
      <c r="B54" s="3">
        <v>210</v>
      </c>
      <c r="C54" s="3">
        <v>3</v>
      </c>
      <c r="D54" s="3" t="s">
        <v>61</v>
      </c>
      <c r="E54" s="8" t="s">
        <v>81</v>
      </c>
      <c r="F54" s="7"/>
      <c r="G54" s="15">
        <v>81.150000000000006</v>
      </c>
      <c r="H54" s="15">
        <v>86.25</v>
      </c>
      <c r="I54" s="14">
        <f t="shared" si="0"/>
        <v>167.4</v>
      </c>
    </row>
    <row r="55" spans="1:9" ht="33.75" customHeight="1" x14ac:dyDescent="0.2">
      <c r="A55" s="3">
        <v>6400</v>
      </c>
      <c r="B55" s="3">
        <v>220</v>
      </c>
      <c r="C55" s="3">
        <v>3</v>
      </c>
      <c r="D55" s="3" t="s">
        <v>61</v>
      </c>
      <c r="E55" s="8" t="s">
        <v>82</v>
      </c>
      <c r="F55" s="7"/>
      <c r="G55" s="14">
        <v>46.5</v>
      </c>
      <c r="H55" s="14">
        <v>46.5</v>
      </c>
      <c r="I55" s="14">
        <f t="shared" si="0"/>
        <v>93</v>
      </c>
    </row>
    <row r="56" spans="1:9" ht="29.25" customHeight="1" x14ac:dyDescent="0.2">
      <c r="A56" s="3">
        <v>6400</v>
      </c>
      <c r="B56" s="3">
        <v>221</v>
      </c>
      <c r="C56" s="3">
        <v>3</v>
      </c>
      <c r="D56" s="3" t="s">
        <v>61</v>
      </c>
      <c r="E56" s="8" t="s">
        <v>83</v>
      </c>
      <c r="F56" s="7"/>
      <c r="G56" s="15">
        <v>10.88</v>
      </c>
      <c r="H56" s="14">
        <v>10.88</v>
      </c>
      <c r="I56" s="14">
        <f t="shared" si="0"/>
        <v>21.76</v>
      </c>
    </row>
    <row r="57" spans="1:9" ht="29.25" customHeight="1" x14ac:dyDescent="0.2">
      <c r="A57" s="3">
        <v>6400</v>
      </c>
      <c r="B57" s="3">
        <v>311</v>
      </c>
      <c r="C57" s="3">
        <v>2</v>
      </c>
      <c r="D57" s="3" t="s">
        <v>114</v>
      </c>
      <c r="E57" s="8" t="s">
        <v>107</v>
      </c>
      <c r="F57" s="7"/>
      <c r="G57" s="15">
        <v>8500</v>
      </c>
      <c r="H57" s="14">
        <v>8500</v>
      </c>
      <c r="I57" s="14">
        <f t="shared" si="0"/>
        <v>17000</v>
      </c>
    </row>
    <row r="58" spans="1:9" ht="28.5" customHeight="1" x14ac:dyDescent="0.2">
      <c r="A58" s="3">
        <v>5100</v>
      </c>
      <c r="B58" s="3">
        <v>730</v>
      </c>
      <c r="C58" s="3">
        <v>1</v>
      </c>
      <c r="D58" s="3" t="s">
        <v>43</v>
      </c>
      <c r="E58" s="8" t="s">
        <v>27</v>
      </c>
      <c r="F58" s="7">
        <v>3300</v>
      </c>
      <c r="G58" s="15">
        <v>44935</v>
      </c>
      <c r="H58" s="14">
        <v>89870</v>
      </c>
      <c r="I58" s="14">
        <f t="shared" si="0"/>
        <v>134805</v>
      </c>
    </row>
    <row r="59" spans="1:9" ht="33.75" customHeight="1" x14ac:dyDescent="0.2">
      <c r="A59" s="3">
        <v>5100</v>
      </c>
      <c r="B59" s="3">
        <v>120</v>
      </c>
      <c r="C59" s="3">
        <v>1</v>
      </c>
      <c r="D59" s="3" t="s">
        <v>43</v>
      </c>
      <c r="E59" s="8" t="s">
        <v>26</v>
      </c>
      <c r="F59" s="7">
        <v>3300</v>
      </c>
      <c r="G59" s="15">
        <v>141075</v>
      </c>
      <c r="H59" s="14">
        <v>282150</v>
      </c>
      <c r="I59" s="14">
        <f t="shared" si="0"/>
        <v>423225</v>
      </c>
    </row>
    <row r="60" spans="1:9" ht="20" customHeight="1" x14ac:dyDescent="0.2">
      <c r="A60" s="3">
        <v>5100</v>
      </c>
      <c r="B60" s="3">
        <v>210</v>
      </c>
      <c r="C60" s="3">
        <v>1</v>
      </c>
      <c r="D60" s="3" t="s">
        <v>43</v>
      </c>
      <c r="E60" s="8" t="s">
        <v>23</v>
      </c>
      <c r="F60" s="7">
        <v>3300</v>
      </c>
      <c r="G60" s="15">
        <v>15264.32</v>
      </c>
      <c r="H60" s="14">
        <v>30528.63</v>
      </c>
      <c r="I60" s="14">
        <f t="shared" si="0"/>
        <v>45792.95</v>
      </c>
    </row>
    <row r="61" spans="1:9" ht="30.75" customHeight="1" x14ac:dyDescent="0.2">
      <c r="A61" s="3">
        <v>5100</v>
      </c>
      <c r="B61" s="3">
        <v>220</v>
      </c>
      <c r="C61" s="3">
        <v>1</v>
      </c>
      <c r="D61" s="3" t="s">
        <v>43</v>
      </c>
      <c r="E61" s="8" t="s">
        <v>24</v>
      </c>
      <c r="F61" s="7">
        <v>3300</v>
      </c>
      <c r="G61" s="15">
        <v>8746.65</v>
      </c>
      <c r="H61" s="14">
        <v>17493.3</v>
      </c>
      <c r="I61" s="14">
        <f t="shared" si="0"/>
        <v>26239.949999999997</v>
      </c>
    </row>
    <row r="62" spans="1:9" ht="20" customHeight="1" x14ac:dyDescent="0.2">
      <c r="A62" s="3">
        <v>5100</v>
      </c>
      <c r="B62" s="3">
        <v>221</v>
      </c>
      <c r="C62" s="3">
        <v>1</v>
      </c>
      <c r="D62" s="3" t="s">
        <v>43</v>
      </c>
      <c r="E62" s="8" t="s">
        <v>25</v>
      </c>
      <c r="F62" s="7">
        <v>3300</v>
      </c>
      <c r="G62" s="15">
        <v>2045.59</v>
      </c>
      <c r="H62" s="15">
        <v>4091.18</v>
      </c>
      <c r="I62" s="14">
        <f t="shared" si="0"/>
        <v>6136.7699999999995</v>
      </c>
    </row>
    <row r="63" spans="1:9" ht="45.75" customHeight="1" x14ac:dyDescent="0.2">
      <c r="A63" s="3">
        <v>6150</v>
      </c>
      <c r="B63" s="3">
        <v>369</v>
      </c>
      <c r="C63" s="3">
        <v>2</v>
      </c>
      <c r="D63" s="3" t="s">
        <v>43</v>
      </c>
      <c r="E63" s="8" t="s">
        <v>42</v>
      </c>
      <c r="F63" s="7"/>
      <c r="G63" s="15">
        <v>11500</v>
      </c>
      <c r="H63" s="15">
        <v>34500</v>
      </c>
      <c r="I63" s="14">
        <f t="shared" si="0"/>
        <v>46000</v>
      </c>
    </row>
    <row r="64" spans="1:9" ht="32" x14ac:dyDescent="0.2">
      <c r="A64" s="3">
        <v>5100</v>
      </c>
      <c r="B64" s="3">
        <v>643</v>
      </c>
      <c r="C64" s="3">
        <v>2</v>
      </c>
      <c r="D64" s="3" t="s">
        <v>53</v>
      </c>
      <c r="E64" s="8" t="s">
        <v>50</v>
      </c>
      <c r="F64" s="7"/>
      <c r="G64" s="15">
        <v>42750</v>
      </c>
      <c r="H64" s="15">
        <v>14250</v>
      </c>
      <c r="I64" s="14">
        <f t="shared" si="0"/>
        <v>57000</v>
      </c>
    </row>
    <row r="65" spans="1:9" ht="16" x14ac:dyDescent="0.2">
      <c r="A65" s="3">
        <v>6500</v>
      </c>
      <c r="B65" s="3">
        <v>369</v>
      </c>
      <c r="C65" s="3">
        <v>1</v>
      </c>
      <c r="D65" s="3" t="s">
        <v>53</v>
      </c>
      <c r="E65" s="8" t="s">
        <v>29</v>
      </c>
      <c r="F65" s="7"/>
      <c r="G65" s="15">
        <v>47500</v>
      </c>
      <c r="H65" s="15">
        <v>95000</v>
      </c>
      <c r="I65" s="14">
        <f t="shared" si="0"/>
        <v>142500</v>
      </c>
    </row>
    <row r="66" spans="1:9" ht="16" x14ac:dyDescent="0.2">
      <c r="A66" s="3">
        <v>5100</v>
      </c>
      <c r="B66" s="3">
        <v>643</v>
      </c>
      <c r="C66" s="3">
        <v>3</v>
      </c>
      <c r="D66" s="3" t="s">
        <v>53</v>
      </c>
      <c r="E66" s="8" t="s">
        <v>74</v>
      </c>
      <c r="F66" s="7"/>
      <c r="G66" s="15">
        <v>72200</v>
      </c>
      <c r="H66" s="15">
        <v>0</v>
      </c>
      <c r="I66" s="14">
        <f t="shared" si="0"/>
        <v>72200</v>
      </c>
    </row>
    <row r="67" spans="1:9" ht="16" x14ac:dyDescent="0.2">
      <c r="A67" s="3">
        <v>5100</v>
      </c>
      <c r="B67" s="3">
        <v>644</v>
      </c>
      <c r="C67" s="3">
        <v>3</v>
      </c>
      <c r="D67" s="3" t="s">
        <v>53</v>
      </c>
      <c r="E67" s="8" t="s">
        <v>72</v>
      </c>
      <c r="F67" s="7"/>
      <c r="G67" s="15">
        <v>0</v>
      </c>
      <c r="H67" s="15">
        <v>142500</v>
      </c>
      <c r="I67" s="14">
        <f t="shared" si="0"/>
        <v>142500</v>
      </c>
    </row>
    <row r="68" spans="1:9" ht="16" x14ac:dyDescent="0.2">
      <c r="A68" s="3">
        <v>5100</v>
      </c>
      <c r="B68" s="3">
        <v>644</v>
      </c>
      <c r="C68" s="3">
        <v>2</v>
      </c>
      <c r="D68" s="3" t="s">
        <v>54</v>
      </c>
      <c r="E68" s="8" t="s">
        <v>73</v>
      </c>
      <c r="F68" s="7"/>
      <c r="G68" s="15">
        <v>55524.480000000003</v>
      </c>
      <c r="H68" s="15">
        <v>134475.51999999999</v>
      </c>
      <c r="I68" s="14">
        <f t="shared" si="0"/>
        <v>190000</v>
      </c>
    </row>
    <row r="69" spans="1:9" ht="20" customHeight="1" x14ac:dyDescent="0.2">
      <c r="A69" s="3">
        <v>6500</v>
      </c>
      <c r="B69" s="3">
        <v>390</v>
      </c>
      <c r="C69" s="3">
        <v>1</v>
      </c>
      <c r="D69" s="3" t="s">
        <v>54</v>
      </c>
      <c r="E69" s="8" t="s">
        <v>71</v>
      </c>
      <c r="F69" s="7"/>
      <c r="G69" s="15">
        <v>33250</v>
      </c>
      <c r="H69" s="14">
        <v>0</v>
      </c>
      <c r="I69" s="14">
        <f t="shared" si="0"/>
        <v>33250</v>
      </c>
    </row>
    <row r="70" spans="1:9" ht="20" customHeight="1" x14ac:dyDescent="0.2">
      <c r="A70" s="3">
        <v>6500</v>
      </c>
      <c r="B70" s="3">
        <v>643</v>
      </c>
      <c r="C70" s="3">
        <v>3</v>
      </c>
      <c r="D70" s="3" t="s">
        <v>54</v>
      </c>
      <c r="E70" s="8" t="s">
        <v>66</v>
      </c>
      <c r="F70" s="7"/>
      <c r="G70" s="15">
        <v>413250</v>
      </c>
      <c r="H70" s="14">
        <v>7410</v>
      </c>
      <c r="I70" s="14">
        <f t="shared" si="0"/>
        <v>420660</v>
      </c>
    </row>
    <row r="71" spans="1:9" ht="30.75" customHeight="1" x14ac:dyDescent="0.2">
      <c r="A71" s="3">
        <v>6500</v>
      </c>
      <c r="B71" s="3">
        <v>644</v>
      </c>
      <c r="C71" s="3">
        <v>3</v>
      </c>
      <c r="D71" s="3" t="s">
        <v>54</v>
      </c>
      <c r="E71" s="8" t="s">
        <v>66</v>
      </c>
      <c r="F71" s="7"/>
      <c r="G71" s="15">
        <v>28500</v>
      </c>
      <c r="H71" s="14">
        <v>0</v>
      </c>
      <c r="I71" s="14">
        <f t="shared" si="0"/>
        <v>28500</v>
      </c>
    </row>
    <row r="72" spans="1:9" ht="16" x14ac:dyDescent="0.2">
      <c r="A72" s="3">
        <v>6100</v>
      </c>
      <c r="B72" s="3">
        <v>110</v>
      </c>
      <c r="C72" s="3">
        <v>1</v>
      </c>
      <c r="D72" s="3" t="s">
        <v>62</v>
      </c>
      <c r="E72" s="8" t="s">
        <v>44</v>
      </c>
      <c r="F72" s="7">
        <v>0.5</v>
      </c>
      <c r="G72" s="15">
        <v>40000</v>
      </c>
      <c r="H72" s="14">
        <v>40000</v>
      </c>
      <c r="I72" s="14">
        <f t="shared" si="0"/>
        <v>80000</v>
      </c>
    </row>
    <row r="73" spans="1:9" ht="16" x14ac:dyDescent="0.2">
      <c r="A73" s="3">
        <v>6100</v>
      </c>
      <c r="B73" s="3">
        <v>210</v>
      </c>
      <c r="C73" s="3">
        <v>1</v>
      </c>
      <c r="D73" s="3" t="s">
        <v>62</v>
      </c>
      <c r="E73" s="8" t="s">
        <v>38</v>
      </c>
      <c r="F73" s="7">
        <v>0.5</v>
      </c>
      <c r="G73" s="15">
        <v>4328</v>
      </c>
      <c r="H73" s="15">
        <v>4328</v>
      </c>
      <c r="I73" s="14">
        <f t="shared" si="0"/>
        <v>8656</v>
      </c>
    </row>
    <row r="74" spans="1:9" ht="16" x14ac:dyDescent="0.2">
      <c r="A74" s="3">
        <v>6100</v>
      </c>
      <c r="B74" s="3">
        <v>220</v>
      </c>
      <c r="C74" s="3">
        <v>1</v>
      </c>
      <c r="D74" s="3" t="s">
        <v>62</v>
      </c>
      <c r="E74" s="8" t="s">
        <v>39</v>
      </c>
      <c r="F74" s="7">
        <v>0.5</v>
      </c>
      <c r="G74" s="15">
        <v>2480</v>
      </c>
      <c r="H74" s="15">
        <v>2480</v>
      </c>
      <c r="I74" s="14">
        <f t="shared" si="0"/>
        <v>4960</v>
      </c>
    </row>
    <row r="75" spans="1:9" ht="35.25" customHeight="1" x14ac:dyDescent="0.2">
      <c r="A75" s="3">
        <v>6100</v>
      </c>
      <c r="B75" s="3">
        <v>220</v>
      </c>
      <c r="C75" s="3">
        <v>1</v>
      </c>
      <c r="D75" s="3" t="s">
        <v>62</v>
      </c>
      <c r="E75" s="8" t="s">
        <v>40</v>
      </c>
      <c r="F75" s="7">
        <v>0.5</v>
      </c>
      <c r="G75" s="15">
        <v>580</v>
      </c>
      <c r="H75" s="15">
        <v>580</v>
      </c>
      <c r="I75" s="14">
        <f t="shared" ref="I75:I128" si="1">G75+H75</f>
        <v>1160</v>
      </c>
    </row>
    <row r="76" spans="1:9" ht="16" x14ac:dyDescent="0.2">
      <c r="A76" s="3">
        <v>6100</v>
      </c>
      <c r="B76" s="3">
        <v>230</v>
      </c>
      <c r="C76" s="3">
        <v>1</v>
      </c>
      <c r="D76" s="3" t="s">
        <v>62</v>
      </c>
      <c r="E76" s="8" t="s">
        <v>41</v>
      </c>
      <c r="F76" s="7">
        <v>0.5</v>
      </c>
      <c r="G76" s="15">
        <v>2650</v>
      </c>
      <c r="H76" s="14">
        <v>2651</v>
      </c>
      <c r="I76" s="14">
        <f t="shared" si="1"/>
        <v>5301</v>
      </c>
    </row>
    <row r="77" spans="1:9" ht="20" customHeight="1" x14ac:dyDescent="0.2">
      <c r="A77" s="3">
        <v>7900</v>
      </c>
      <c r="B77" s="3">
        <v>390</v>
      </c>
      <c r="C77" s="3">
        <v>2</v>
      </c>
      <c r="D77" s="3" t="s">
        <v>62</v>
      </c>
      <c r="E77" s="8" t="s">
        <v>60</v>
      </c>
      <c r="F77" s="7">
        <v>1</v>
      </c>
      <c r="G77" s="15">
        <v>20000</v>
      </c>
      <c r="H77" s="14">
        <v>40000</v>
      </c>
      <c r="I77" s="14">
        <f t="shared" si="1"/>
        <v>60000</v>
      </c>
    </row>
    <row r="78" spans="1:9" ht="37.5" customHeight="1" x14ac:dyDescent="0.2">
      <c r="A78" s="3">
        <v>7700</v>
      </c>
      <c r="B78" s="3">
        <v>160</v>
      </c>
      <c r="C78" s="3">
        <v>4</v>
      </c>
      <c r="D78" s="3" t="s">
        <v>54</v>
      </c>
      <c r="E78" s="8" t="s">
        <v>30</v>
      </c>
      <c r="F78" s="7">
        <v>1</v>
      </c>
      <c r="G78" s="15">
        <v>31000</v>
      </c>
      <c r="H78" s="14">
        <v>40000</v>
      </c>
      <c r="I78" s="14">
        <f t="shared" si="1"/>
        <v>71000</v>
      </c>
    </row>
    <row r="79" spans="1:9" ht="30" customHeight="1" x14ac:dyDescent="0.2">
      <c r="A79" s="3">
        <v>7700</v>
      </c>
      <c r="B79" s="3">
        <v>210</v>
      </c>
      <c r="C79" s="3">
        <v>4</v>
      </c>
      <c r="D79" s="3" t="s">
        <v>54</v>
      </c>
      <c r="E79" s="8" t="s">
        <v>34</v>
      </c>
      <c r="F79" s="7">
        <v>1</v>
      </c>
      <c r="G79" s="15">
        <v>3354.2</v>
      </c>
      <c r="H79" s="14">
        <v>4328</v>
      </c>
      <c r="I79" s="14">
        <f t="shared" si="1"/>
        <v>7682.2</v>
      </c>
    </row>
    <row r="80" spans="1:9" ht="30" customHeight="1" x14ac:dyDescent="0.2">
      <c r="A80" s="3">
        <v>7700</v>
      </c>
      <c r="B80" s="3">
        <v>220</v>
      </c>
      <c r="C80" s="3">
        <v>4</v>
      </c>
      <c r="D80" s="3" t="s">
        <v>54</v>
      </c>
      <c r="E80" s="8" t="s">
        <v>31</v>
      </c>
      <c r="F80" s="7">
        <v>1</v>
      </c>
      <c r="G80" s="15">
        <v>1922</v>
      </c>
      <c r="H80" s="14">
        <v>2480</v>
      </c>
      <c r="I80" s="14">
        <f t="shared" si="1"/>
        <v>4402</v>
      </c>
    </row>
    <row r="81" spans="1:11" ht="30" customHeight="1" x14ac:dyDescent="0.2">
      <c r="A81" s="3">
        <v>7700</v>
      </c>
      <c r="B81" s="3">
        <v>221</v>
      </c>
      <c r="C81" s="3">
        <v>4</v>
      </c>
      <c r="D81" s="3" t="s">
        <v>54</v>
      </c>
      <c r="E81" s="8" t="s">
        <v>32</v>
      </c>
      <c r="F81" s="7">
        <v>1</v>
      </c>
      <c r="G81" s="15">
        <v>449.5</v>
      </c>
      <c r="H81" s="14">
        <v>580</v>
      </c>
      <c r="I81" s="14">
        <f t="shared" si="1"/>
        <v>1029.5</v>
      </c>
    </row>
    <row r="82" spans="1:11" ht="31.5" customHeight="1" x14ac:dyDescent="0.2">
      <c r="A82" s="3">
        <v>7700</v>
      </c>
      <c r="B82" s="3">
        <v>230</v>
      </c>
      <c r="C82" s="3">
        <v>4</v>
      </c>
      <c r="D82" s="3" t="s">
        <v>54</v>
      </c>
      <c r="E82" s="8" t="s">
        <v>33</v>
      </c>
      <c r="F82" s="7">
        <v>1</v>
      </c>
      <c r="G82" s="15">
        <v>5100</v>
      </c>
      <c r="H82" s="14">
        <v>6000</v>
      </c>
      <c r="I82" s="14">
        <f t="shared" si="1"/>
        <v>11100</v>
      </c>
    </row>
    <row r="83" spans="1:11" ht="20" customHeight="1" x14ac:dyDescent="0.2">
      <c r="A83" s="3">
        <v>7800</v>
      </c>
      <c r="B83" s="3">
        <v>642</v>
      </c>
      <c r="C83" s="3">
        <v>1</v>
      </c>
      <c r="D83" s="3" t="s">
        <v>61</v>
      </c>
      <c r="E83" s="8" t="s">
        <v>64</v>
      </c>
      <c r="F83" s="7"/>
      <c r="G83" s="15">
        <v>33985.050000000003</v>
      </c>
      <c r="H83" s="14">
        <v>0</v>
      </c>
      <c r="I83" s="14">
        <f t="shared" si="1"/>
        <v>33985.050000000003</v>
      </c>
    </row>
    <row r="84" spans="1:11" ht="20" customHeight="1" x14ac:dyDescent="0.2">
      <c r="A84" s="3">
        <v>7900</v>
      </c>
      <c r="B84" s="3">
        <v>642</v>
      </c>
      <c r="C84" s="3">
        <v>1</v>
      </c>
      <c r="D84" s="3" t="s">
        <v>61</v>
      </c>
      <c r="E84" s="8" t="s">
        <v>65</v>
      </c>
      <c r="F84" s="7"/>
      <c r="G84" s="15">
        <v>8123.03</v>
      </c>
      <c r="H84" s="14">
        <v>0</v>
      </c>
      <c r="I84" s="14">
        <f t="shared" si="1"/>
        <v>8123.03</v>
      </c>
    </row>
    <row r="85" spans="1:11" ht="20" customHeight="1" x14ac:dyDescent="0.2">
      <c r="A85" s="3">
        <v>8100</v>
      </c>
      <c r="B85" s="3">
        <v>350</v>
      </c>
      <c r="C85" s="3">
        <v>1</v>
      </c>
      <c r="D85" s="3" t="s">
        <v>67</v>
      </c>
      <c r="E85" s="8" t="s">
        <v>68</v>
      </c>
      <c r="F85" s="7"/>
      <c r="G85" s="15">
        <v>1211250</v>
      </c>
      <c r="H85" s="14">
        <v>213750</v>
      </c>
      <c r="I85" s="14">
        <f t="shared" si="1"/>
        <v>1425000</v>
      </c>
    </row>
    <row r="86" spans="1:11" ht="20" customHeight="1" x14ac:dyDescent="0.2">
      <c r="A86" s="3">
        <v>8100</v>
      </c>
      <c r="B86" s="3">
        <v>671</v>
      </c>
      <c r="C86" s="3">
        <v>1</v>
      </c>
      <c r="D86" s="3" t="s">
        <v>69</v>
      </c>
      <c r="E86" s="8" t="s">
        <v>70</v>
      </c>
      <c r="F86" s="7"/>
      <c r="G86" s="15">
        <v>1512974.6999999993</v>
      </c>
      <c r="H86" s="14">
        <v>0</v>
      </c>
      <c r="I86" s="14">
        <f t="shared" si="1"/>
        <v>1512974.6999999993</v>
      </c>
      <c r="K86" s="16"/>
    </row>
    <row r="87" spans="1:11" ht="20" customHeight="1" x14ac:dyDescent="0.2">
      <c r="A87" s="3">
        <v>5100</v>
      </c>
      <c r="B87" s="3">
        <v>120</v>
      </c>
      <c r="C87" s="3">
        <v>5</v>
      </c>
      <c r="D87" s="3" t="s">
        <v>54</v>
      </c>
      <c r="E87" s="8" t="s">
        <v>105</v>
      </c>
      <c r="F87" s="7">
        <v>1</v>
      </c>
      <c r="G87" s="15"/>
      <c r="H87" s="14">
        <v>1000</v>
      </c>
      <c r="I87" s="14">
        <f t="shared" si="1"/>
        <v>1000</v>
      </c>
    </row>
    <row r="88" spans="1:11" ht="20" customHeight="1" x14ac:dyDescent="0.2">
      <c r="A88" s="3">
        <v>5100</v>
      </c>
      <c r="B88" s="3">
        <v>150</v>
      </c>
      <c r="C88" s="3">
        <v>5</v>
      </c>
      <c r="D88" s="3" t="s">
        <v>54</v>
      </c>
      <c r="E88" s="8" t="s">
        <v>105</v>
      </c>
      <c r="F88" s="7">
        <v>19</v>
      </c>
      <c r="G88" s="15"/>
      <c r="H88" s="14">
        <v>19000</v>
      </c>
      <c r="I88" s="14">
        <f t="shared" si="1"/>
        <v>19000</v>
      </c>
    </row>
    <row r="89" spans="1:11" ht="20" customHeight="1" x14ac:dyDescent="0.2">
      <c r="A89" s="3">
        <v>5100</v>
      </c>
      <c r="B89" s="3">
        <v>220</v>
      </c>
      <c r="C89" s="3">
        <v>5</v>
      </c>
      <c r="D89" s="3" t="s">
        <v>54</v>
      </c>
      <c r="E89" s="8" t="s">
        <v>106</v>
      </c>
      <c r="F89" s="7"/>
      <c r="G89" s="15"/>
      <c r="H89" s="14">
        <v>1530</v>
      </c>
      <c r="I89" s="14">
        <f t="shared" si="1"/>
        <v>1530</v>
      </c>
    </row>
    <row r="90" spans="1:11" ht="20" customHeight="1" x14ac:dyDescent="0.2">
      <c r="A90" s="3">
        <v>5200</v>
      </c>
      <c r="B90" s="3">
        <v>120</v>
      </c>
      <c r="C90" s="3">
        <v>5</v>
      </c>
      <c r="D90" s="3" t="s">
        <v>54</v>
      </c>
      <c r="E90" s="8" t="s">
        <v>105</v>
      </c>
      <c r="F90" s="7">
        <v>1</v>
      </c>
      <c r="G90" s="15"/>
      <c r="H90" s="14">
        <v>1000</v>
      </c>
      <c r="I90" s="14">
        <f t="shared" si="1"/>
        <v>1000</v>
      </c>
    </row>
    <row r="91" spans="1:11" ht="20" customHeight="1" x14ac:dyDescent="0.2">
      <c r="A91" s="3">
        <v>5200</v>
      </c>
      <c r="B91" s="3">
        <v>130</v>
      </c>
      <c r="C91" s="3">
        <v>5</v>
      </c>
      <c r="D91" s="3" t="s">
        <v>54</v>
      </c>
      <c r="E91" s="8" t="s">
        <v>105</v>
      </c>
      <c r="F91" s="7">
        <v>1</v>
      </c>
      <c r="G91" s="15"/>
      <c r="H91" s="14">
        <v>1000</v>
      </c>
      <c r="I91" s="14">
        <f t="shared" si="1"/>
        <v>1000</v>
      </c>
    </row>
    <row r="92" spans="1:11" ht="20" customHeight="1" x14ac:dyDescent="0.2">
      <c r="A92" s="3">
        <v>5200</v>
      </c>
      <c r="B92" s="3">
        <v>150</v>
      </c>
      <c r="C92" s="3">
        <v>5</v>
      </c>
      <c r="D92" s="3" t="s">
        <v>54</v>
      </c>
      <c r="E92" s="8" t="s">
        <v>105</v>
      </c>
      <c r="F92" s="7">
        <v>19</v>
      </c>
      <c r="G92" s="15"/>
      <c r="H92" s="14">
        <v>19000</v>
      </c>
      <c r="I92" s="14">
        <f t="shared" si="1"/>
        <v>19000</v>
      </c>
    </row>
    <row r="93" spans="1:11" ht="20" customHeight="1" x14ac:dyDescent="0.2">
      <c r="A93" s="3">
        <v>5200</v>
      </c>
      <c r="B93" s="3">
        <v>220</v>
      </c>
      <c r="C93" s="3">
        <v>5</v>
      </c>
      <c r="D93" s="3" t="s">
        <v>54</v>
      </c>
      <c r="E93" s="8" t="s">
        <v>106</v>
      </c>
      <c r="F93" s="7"/>
      <c r="G93" s="15"/>
      <c r="H93" s="14">
        <v>1606.5</v>
      </c>
      <c r="I93" s="14">
        <f t="shared" si="1"/>
        <v>1606.5</v>
      </c>
    </row>
    <row r="94" spans="1:11" ht="20" customHeight="1" x14ac:dyDescent="0.2">
      <c r="A94" s="3">
        <v>6120</v>
      </c>
      <c r="B94" s="3">
        <v>130</v>
      </c>
      <c r="C94" s="3">
        <v>5</v>
      </c>
      <c r="D94" s="3" t="s">
        <v>54</v>
      </c>
      <c r="E94" s="8" t="s">
        <v>105</v>
      </c>
      <c r="F94" s="7">
        <v>8</v>
      </c>
      <c r="G94" s="15"/>
      <c r="H94" s="14">
        <v>8000</v>
      </c>
      <c r="I94" s="14">
        <f t="shared" si="1"/>
        <v>8000</v>
      </c>
    </row>
    <row r="95" spans="1:11" ht="20" customHeight="1" x14ac:dyDescent="0.2">
      <c r="A95" s="3">
        <v>6120</v>
      </c>
      <c r="B95" s="3">
        <v>160</v>
      </c>
      <c r="C95" s="3">
        <v>5</v>
      </c>
      <c r="D95" s="3" t="s">
        <v>54</v>
      </c>
      <c r="E95" s="8" t="s">
        <v>105</v>
      </c>
      <c r="F95" s="7">
        <v>1</v>
      </c>
      <c r="G95" s="15"/>
      <c r="H95" s="14">
        <v>1000</v>
      </c>
      <c r="I95" s="14">
        <f t="shared" si="1"/>
        <v>1000</v>
      </c>
    </row>
    <row r="96" spans="1:11" ht="20" customHeight="1" x14ac:dyDescent="0.2">
      <c r="A96" s="3">
        <v>6120</v>
      </c>
      <c r="B96" s="3">
        <v>220</v>
      </c>
      <c r="C96" s="3">
        <v>5</v>
      </c>
      <c r="D96" s="3" t="s">
        <v>54</v>
      </c>
      <c r="E96" s="8" t="s">
        <v>106</v>
      </c>
      <c r="F96" s="7"/>
      <c r="G96" s="15"/>
      <c r="H96" s="14">
        <v>688.5</v>
      </c>
      <c r="I96" s="14">
        <f t="shared" si="1"/>
        <v>688.5</v>
      </c>
    </row>
    <row r="97" spans="1:9" ht="20" customHeight="1" x14ac:dyDescent="0.2">
      <c r="A97" s="3">
        <v>6130</v>
      </c>
      <c r="B97" s="3">
        <v>130</v>
      </c>
      <c r="C97" s="3">
        <v>5</v>
      </c>
      <c r="D97" s="3" t="s">
        <v>54</v>
      </c>
      <c r="E97" s="8" t="s">
        <v>105</v>
      </c>
      <c r="F97" s="7">
        <v>1</v>
      </c>
      <c r="G97" s="15"/>
      <c r="H97" s="14">
        <v>1000</v>
      </c>
      <c r="I97" s="14">
        <f t="shared" si="1"/>
        <v>1000</v>
      </c>
    </row>
    <row r="98" spans="1:9" ht="20" customHeight="1" x14ac:dyDescent="0.2">
      <c r="A98" s="3">
        <v>6130</v>
      </c>
      <c r="B98" s="3">
        <v>220</v>
      </c>
      <c r="C98" s="3">
        <v>5</v>
      </c>
      <c r="D98" s="3" t="s">
        <v>54</v>
      </c>
      <c r="E98" s="8" t="s">
        <v>106</v>
      </c>
      <c r="F98" s="7"/>
      <c r="G98" s="15"/>
      <c r="H98" s="14">
        <v>76.5</v>
      </c>
      <c r="I98" s="14">
        <f t="shared" si="1"/>
        <v>76.5</v>
      </c>
    </row>
    <row r="99" spans="1:9" ht="20" customHeight="1" x14ac:dyDescent="0.2">
      <c r="A99" s="3">
        <v>6140</v>
      </c>
      <c r="B99" s="3">
        <v>130</v>
      </c>
      <c r="C99" s="3">
        <v>5</v>
      </c>
      <c r="D99" s="3" t="s">
        <v>54</v>
      </c>
      <c r="E99" s="8" t="s">
        <v>105</v>
      </c>
      <c r="F99" s="7">
        <v>2</v>
      </c>
      <c r="G99" s="15"/>
      <c r="H99" s="14">
        <v>2000</v>
      </c>
      <c r="I99" s="14">
        <f t="shared" si="1"/>
        <v>2000</v>
      </c>
    </row>
    <row r="100" spans="1:9" ht="20" customHeight="1" x14ac:dyDescent="0.2">
      <c r="A100" s="3">
        <v>6140</v>
      </c>
      <c r="B100" s="3">
        <v>220</v>
      </c>
      <c r="C100" s="3">
        <v>5</v>
      </c>
      <c r="D100" s="3" t="s">
        <v>54</v>
      </c>
      <c r="E100" s="8" t="s">
        <v>106</v>
      </c>
      <c r="F100" s="7"/>
      <c r="G100" s="15"/>
      <c r="H100" s="14">
        <v>153</v>
      </c>
      <c r="I100" s="14">
        <f t="shared" si="1"/>
        <v>153</v>
      </c>
    </row>
    <row r="101" spans="1:9" ht="20" customHeight="1" x14ac:dyDescent="0.2">
      <c r="A101" s="3">
        <v>6200</v>
      </c>
      <c r="B101" s="3">
        <v>150</v>
      </c>
      <c r="C101" s="3">
        <v>5</v>
      </c>
      <c r="D101" s="3" t="s">
        <v>54</v>
      </c>
      <c r="E101" s="8" t="s">
        <v>105</v>
      </c>
      <c r="F101" s="7">
        <v>5</v>
      </c>
      <c r="G101" s="15"/>
      <c r="H101" s="14">
        <v>5000</v>
      </c>
      <c r="I101" s="14">
        <f t="shared" si="1"/>
        <v>5000</v>
      </c>
    </row>
    <row r="102" spans="1:9" ht="20" customHeight="1" x14ac:dyDescent="0.2">
      <c r="A102" s="3">
        <v>6200</v>
      </c>
      <c r="B102" s="3">
        <v>160</v>
      </c>
      <c r="C102" s="3">
        <v>5</v>
      </c>
      <c r="D102" s="3" t="s">
        <v>54</v>
      </c>
      <c r="E102" s="8" t="s">
        <v>105</v>
      </c>
      <c r="F102" s="7">
        <v>1</v>
      </c>
      <c r="G102" s="15"/>
      <c r="H102" s="14">
        <v>1000</v>
      </c>
      <c r="I102" s="14">
        <f t="shared" si="1"/>
        <v>1000</v>
      </c>
    </row>
    <row r="103" spans="1:9" ht="20" customHeight="1" x14ac:dyDescent="0.2">
      <c r="A103" s="3">
        <v>6200</v>
      </c>
      <c r="B103" s="3">
        <v>220</v>
      </c>
      <c r="C103" s="3">
        <v>5</v>
      </c>
      <c r="D103" s="3" t="s">
        <v>54</v>
      </c>
      <c r="E103" s="8" t="s">
        <v>106</v>
      </c>
      <c r="F103" s="7"/>
      <c r="G103" s="15"/>
      <c r="H103" s="14">
        <v>459</v>
      </c>
      <c r="I103" s="14">
        <f t="shared" si="1"/>
        <v>459</v>
      </c>
    </row>
    <row r="104" spans="1:9" ht="20" customHeight="1" x14ac:dyDescent="0.2">
      <c r="A104" s="3">
        <v>6300</v>
      </c>
      <c r="B104" s="3">
        <v>130</v>
      </c>
      <c r="C104" s="3">
        <v>5</v>
      </c>
      <c r="D104" s="3" t="s">
        <v>54</v>
      </c>
      <c r="E104" s="8" t="s">
        <v>105</v>
      </c>
      <c r="F104" s="7">
        <v>6</v>
      </c>
      <c r="G104" s="15"/>
      <c r="H104" s="14">
        <v>6000</v>
      </c>
      <c r="I104" s="14">
        <f t="shared" si="1"/>
        <v>6000</v>
      </c>
    </row>
    <row r="105" spans="1:9" ht="20" customHeight="1" x14ac:dyDescent="0.2">
      <c r="A105" s="3">
        <v>6300</v>
      </c>
      <c r="B105" s="3">
        <v>160</v>
      </c>
      <c r="C105" s="3">
        <v>5</v>
      </c>
      <c r="D105" s="3" t="s">
        <v>54</v>
      </c>
      <c r="E105" s="8" t="s">
        <v>105</v>
      </c>
      <c r="F105" s="7">
        <v>1</v>
      </c>
      <c r="G105" s="15"/>
      <c r="H105" s="14">
        <v>1000</v>
      </c>
      <c r="I105" s="14">
        <f t="shared" si="1"/>
        <v>1000</v>
      </c>
    </row>
    <row r="106" spans="1:9" ht="20" customHeight="1" x14ac:dyDescent="0.2">
      <c r="A106" s="3">
        <v>6300</v>
      </c>
      <c r="B106" s="3">
        <v>220</v>
      </c>
      <c r="C106" s="3">
        <v>5</v>
      </c>
      <c r="D106" s="3" t="s">
        <v>54</v>
      </c>
      <c r="E106" s="8" t="s">
        <v>106</v>
      </c>
      <c r="F106" s="7"/>
      <c r="G106" s="15"/>
      <c r="H106" s="14">
        <v>535.5</v>
      </c>
      <c r="I106" s="14">
        <f t="shared" si="1"/>
        <v>535.5</v>
      </c>
    </row>
    <row r="107" spans="1:9" ht="20" customHeight="1" x14ac:dyDescent="0.2">
      <c r="A107" s="3">
        <v>6400</v>
      </c>
      <c r="B107" s="3">
        <v>130</v>
      </c>
      <c r="C107" s="3">
        <v>5</v>
      </c>
      <c r="D107" s="3" t="s">
        <v>54</v>
      </c>
      <c r="E107" s="8" t="s">
        <v>105</v>
      </c>
      <c r="F107" s="7">
        <v>1</v>
      </c>
      <c r="G107" s="15"/>
      <c r="H107" s="14">
        <v>1000</v>
      </c>
      <c r="I107" s="14">
        <f t="shared" si="1"/>
        <v>1000</v>
      </c>
    </row>
    <row r="108" spans="1:9" ht="20" customHeight="1" x14ac:dyDescent="0.2">
      <c r="A108" s="3">
        <v>6400</v>
      </c>
      <c r="B108" s="3">
        <v>220</v>
      </c>
      <c r="C108" s="3">
        <v>5</v>
      </c>
      <c r="D108" s="3" t="s">
        <v>54</v>
      </c>
      <c r="E108" s="8" t="s">
        <v>106</v>
      </c>
      <c r="F108" s="7"/>
      <c r="G108" s="15"/>
      <c r="H108" s="14">
        <v>76.5</v>
      </c>
      <c r="I108" s="14">
        <f t="shared" si="1"/>
        <v>76.5</v>
      </c>
    </row>
    <row r="109" spans="1:9" ht="20" customHeight="1" x14ac:dyDescent="0.2">
      <c r="A109" s="3">
        <v>6500</v>
      </c>
      <c r="B109" s="3">
        <v>160</v>
      </c>
      <c r="C109" s="3">
        <v>5</v>
      </c>
      <c r="D109" s="3" t="s">
        <v>54</v>
      </c>
      <c r="E109" s="8" t="s">
        <v>105</v>
      </c>
      <c r="F109" s="7">
        <v>2</v>
      </c>
      <c r="G109" s="15"/>
      <c r="H109" s="14">
        <v>2000</v>
      </c>
      <c r="I109" s="14">
        <f t="shared" si="1"/>
        <v>2000</v>
      </c>
    </row>
    <row r="110" spans="1:9" ht="20" customHeight="1" x14ac:dyDescent="0.2">
      <c r="A110" s="3">
        <v>6500</v>
      </c>
      <c r="B110" s="3">
        <v>220</v>
      </c>
      <c r="C110" s="3">
        <v>5</v>
      </c>
      <c r="D110" s="3" t="s">
        <v>54</v>
      </c>
      <c r="E110" s="8" t="s">
        <v>106</v>
      </c>
      <c r="F110" s="7"/>
      <c r="G110" s="15"/>
      <c r="H110" s="14">
        <v>153</v>
      </c>
      <c r="I110" s="14">
        <f t="shared" si="1"/>
        <v>153</v>
      </c>
    </row>
    <row r="111" spans="1:9" ht="20" customHeight="1" x14ac:dyDescent="0.2">
      <c r="A111" s="3">
        <v>7200</v>
      </c>
      <c r="B111" s="3">
        <v>160</v>
      </c>
      <c r="C111" s="3">
        <v>5</v>
      </c>
      <c r="D111" s="3" t="s">
        <v>54</v>
      </c>
      <c r="E111" s="8" t="s">
        <v>105</v>
      </c>
      <c r="F111" s="7">
        <v>1</v>
      </c>
      <c r="G111" s="15"/>
      <c r="H111" s="14">
        <v>1000</v>
      </c>
      <c r="I111" s="14">
        <f t="shared" si="1"/>
        <v>1000</v>
      </c>
    </row>
    <row r="112" spans="1:9" ht="20" customHeight="1" x14ac:dyDescent="0.2">
      <c r="A112" s="3">
        <v>7200</v>
      </c>
      <c r="B112" s="3">
        <v>220</v>
      </c>
      <c r="C112" s="3">
        <v>5</v>
      </c>
      <c r="D112" s="3" t="s">
        <v>54</v>
      </c>
      <c r="E112" s="8" t="s">
        <v>106</v>
      </c>
      <c r="F112" s="7"/>
      <c r="G112" s="15"/>
      <c r="H112" s="14">
        <v>76.5</v>
      </c>
      <c r="I112" s="14">
        <f t="shared" si="1"/>
        <v>76.5</v>
      </c>
    </row>
    <row r="113" spans="1:9" ht="20" customHeight="1" x14ac:dyDescent="0.2">
      <c r="A113" s="3">
        <v>7300</v>
      </c>
      <c r="B113" s="3">
        <v>110</v>
      </c>
      <c r="C113" s="3">
        <v>5</v>
      </c>
      <c r="D113" s="3" t="s">
        <v>54</v>
      </c>
      <c r="E113" s="8" t="s">
        <v>105</v>
      </c>
      <c r="F113" s="7">
        <v>6</v>
      </c>
      <c r="G113" s="15"/>
      <c r="H113" s="14">
        <v>6000</v>
      </c>
      <c r="I113" s="14">
        <f t="shared" si="1"/>
        <v>6000</v>
      </c>
    </row>
    <row r="114" spans="1:9" ht="20" customHeight="1" x14ac:dyDescent="0.2">
      <c r="A114" s="3">
        <v>7300</v>
      </c>
      <c r="B114" s="3">
        <v>160</v>
      </c>
      <c r="C114" s="3">
        <v>5</v>
      </c>
      <c r="D114" s="3" t="s">
        <v>54</v>
      </c>
      <c r="E114" s="8" t="s">
        <v>105</v>
      </c>
      <c r="F114" s="7">
        <v>22</v>
      </c>
      <c r="G114" s="15"/>
      <c r="H114" s="14">
        <v>22000</v>
      </c>
      <c r="I114" s="14">
        <f t="shared" si="1"/>
        <v>22000</v>
      </c>
    </row>
    <row r="115" spans="1:9" ht="20" customHeight="1" x14ac:dyDescent="0.2">
      <c r="A115" s="3">
        <v>7300</v>
      </c>
      <c r="B115" s="3">
        <v>220</v>
      </c>
      <c r="C115" s="3">
        <v>5</v>
      </c>
      <c r="D115" s="3" t="s">
        <v>54</v>
      </c>
      <c r="E115" s="8" t="s">
        <v>106</v>
      </c>
      <c r="F115" s="7"/>
      <c r="G115" s="15"/>
      <c r="H115" s="14">
        <v>2142</v>
      </c>
      <c r="I115" s="14">
        <f t="shared" si="1"/>
        <v>2142</v>
      </c>
    </row>
    <row r="116" spans="1:9" ht="20" customHeight="1" x14ac:dyDescent="0.2">
      <c r="A116" s="3">
        <v>7500</v>
      </c>
      <c r="B116" s="3">
        <v>160</v>
      </c>
      <c r="C116" s="3">
        <v>5</v>
      </c>
      <c r="D116" s="3" t="s">
        <v>54</v>
      </c>
      <c r="E116" s="8" t="s">
        <v>105</v>
      </c>
      <c r="F116" s="7">
        <v>4</v>
      </c>
      <c r="G116" s="15"/>
      <c r="H116" s="14">
        <v>4000</v>
      </c>
      <c r="I116" s="14">
        <f t="shared" si="1"/>
        <v>4000</v>
      </c>
    </row>
    <row r="117" spans="1:9" ht="20" customHeight="1" x14ac:dyDescent="0.2">
      <c r="A117" s="3">
        <v>7500</v>
      </c>
      <c r="B117" s="3">
        <v>220</v>
      </c>
      <c r="C117" s="3">
        <v>5</v>
      </c>
      <c r="D117" s="3" t="s">
        <v>54</v>
      </c>
      <c r="E117" s="8" t="s">
        <v>106</v>
      </c>
      <c r="F117" s="7"/>
      <c r="G117" s="15"/>
      <c r="H117" s="14">
        <v>306</v>
      </c>
      <c r="I117" s="14">
        <f t="shared" si="1"/>
        <v>306</v>
      </c>
    </row>
    <row r="118" spans="1:9" ht="20" customHeight="1" x14ac:dyDescent="0.2">
      <c r="A118" s="3">
        <v>7600</v>
      </c>
      <c r="B118" s="3">
        <v>160</v>
      </c>
      <c r="C118" s="3">
        <v>5</v>
      </c>
      <c r="D118" s="3" t="s">
        <v>54</v>
      </c>
      <c r="E118" s="8" t="s">
        <v>105</v>
      </c>
      <c r="F118" s="7">
        <v>24</v>
      </c>
      <c r="G118" s="15"/>
      <c r="H118" s="14">
        <v>24000</v>
      </c>
      <c r="I118" s="14">
        <f t="shared" si="1"/>
        <v>24000</v>
      </c>
    </row>
    <row r="119" spans="1:9" ht="20" customHeight="1" x14ac:dyDescent="0.2">
      <c r="A119" s="3">
        <v>7600</v>
      </c>
      <c r="B119" s="3">
        <v>220</v>
      </c>
      <c r="C119" s="3">
        <v>5</v>
      </c>
      <c r="D119" s="3" t="s">
        <v>54</v>
      </c>
      <c r="E119" s="8" t="s">
        <v>106</v>
      </c>
      <c r="F119" s="7"/>
      <c r="G119" s="15"/>
      <c r="H119" s="14">
        <v>1836</v>
      </c>
      <c r="I119" s="14">
        <f t="shared" si="1"/>
        <v>1836</v>
      </c>
    </row>
    <row r="120" spans="1:9" ht="20" customHeight="1" x14ac:dyDescent="0.2">
      <c r="A120" s="3">
        <v>7700</v>
      </c>
      <c r="B120" s="3">
        <v>160</v>
      </c>
      <c r="C120" s="3">
        <v>5</v>
      </c>
      <c r="D120" s="3" t="s">
        <v>54</v>
      </c>
      <c r="E120" s="8" t="s">
        <v>105</v>
      </c>
      <c r="F120" s="7">
        <v>4</v>
      </c>
      <c r="G120" s="15"/>
      <c r="H120" s="14">
        <v>4000</v>
      </c>
      <c r="I120" s="14">
        <f t="shared" si="1"/>
        <v>4000</v>
      </c>
    </row>
    <row r="121" spans="1:9" ht="20" customHeight="1" x14ac:dyDescent="0.2">
      <c r="A121" s="3">
        <v>7700</v>
      </c>
      <c r="B121" s="3">
        <v>220</v>
      </c>
      <c r="C121" s="3">
        <v>5</v>
      </c>
      <c r="D121" s="3" t="s">
        <v>54</v>
      </c>
      <c r="E121" s="8" t="s">
        <v>106</v>
      </c>
      <c r="F121" s="7"/>
      <c r="G121" s="15"/>
      <c r="H121" s="14">
        <v>306</v>
      </c>
      <c r="I121" s="14">
        <f t="shared" si="1"/>
        <v>306</v>
      </c>
    </row>
    <row r="122" spans="1:9" ht="20" customHeight="1" x14ac:dyDescent="0.2">
      <c r="A122" s="3">
        <v>7800</v>
      </c>
      <c r="B122" s="3">
        <v>160</v>
      </c>
      <c r="C122" s="3">
        <v>5</v>
      </c>
      <c r="D122" s="3" t="s">
        <v>54</v>
      </c>
      <c r="E122" s="8" t="s">
        <v>105</v>
      </c>
      <c r="F122" s="7">
        <v>18</v>
      </c>
      <c r="G122" s="15"/>
      <c r="H122" s="14">
        <v>18000</v>
      </c>
      <c r="I122" s="14">
        <f t="shared" si="1"/>
        <v>18000</v>
      </c>
    </row>
    <row r="123" spans="1:9" ht="20" customHeight="1" x14ac:dyDescent="0.2">
      <c r="A123" s="3">
        <v>7800</v>
      </c>
      <c r="B123" s="3">
        <v>220</v>
      </c>
      <c r="C123" s="3">
        <v>5</v>
      </c>
      <c r="D123" s="3" t="s">
        <v>54</v>
      </c>
      <c r="E123" s="8" t="s">
        <v>106</v>
      </c>
      <c r="F123" s="7"/>
      <c r="G123" s="15"/>
      <c r="H123" s="14">
        <v>1377</v>
      </c>
      <c r="I123" s="14">
        <f t="shared" si="1"/>
        <v>1377</v>
      </c>
    </row>
    <row r="124" spans="1:9" ht="20" customHeight="1" x14ac:dyDescent="0.2">
      <c r="A124" s="3">
        <v>7900</v>
      </c>
      <c r="B124" s="3">
        <v>160</v>
      </c>
      <c r="C124" s="3">
        <v>5</v>
      </c>
      <c r="D124" s="3" t="s">
        <v>54</v>
      </c>
      <c r="E124" s="8" t="s">
        <v>105</v>
      </c>
      <c r="F124" s="7">
        <v>25</v>
      </c>
      <c r="G124" s="15"/>
      <c r="H124" s="14">
        <v>25000</v>
      </c>
      <c r="I124" s="14">
        <f t="shared" si="1"/>
        <v>25000</v>
      </c>
    </row>
    <row r="125" spans="1:9" ht="20" customHeight="1" x14ac:dyDescent="0.2">
      <c r="A125" s="3">
        <v>7900</v>
      </c>
      <c r="B125" s="3">
        <v>220</v>
      </c>
      <c r="C125" s="3">
        <v>5</v>
      </c>
      <c r="D125" s="3" t="s">
        <v>54</v>
      </c>
      <c r="E125" s="8" t="s">
        <v>106</v>
      </c>
      <c r="F125" s="7"/>
      <c r="G125" s="15"/>
      <c r="H125" s="14">
        <v>1912.5</v>
      </c>
      <c r="I125" s="14">
        <f t="shared" si="1"/>
        <v>1912.5</v>
      </c>
    </row>
    <row r="126" spans="1:9" ht="20" customHeight="1" x14ac:dyDescent="0.2">
      <c r="A126" s="3">
        <v>8100</v>
      </c>
      <c r="B126" s="3">
        <v>160</v>
      </c>
      <c r="C126" s="3">
        <v>5</v>
      </c>
      <c r="D126" s="3" t="s">
        <v>54</v>
      </c>
      <c r="E126" s="8" t="s">
        <v>105</v>
      </c>
      <c r="F126" s="7">
        <v>10</v>
      </c>
      <c r="G126" s="15"/>
      <c r="H126" s="14">
        <v>10000</v>
      </c>
      <c r="I126" s="14">
        <f t="shared" si="1"/>
        <v>10000</v>
      </c>
    </row>
    <row r="127" spans="1:9" ht="20" customHeight="1" x14ac:dyDescent="0.2">
      <c r="A127" s="3">
        <v>8100</v>
      </c>
      <c r="B127" s="3">
        <v>220</v>
      </c>
      <c r="C127" s="3">
        <v>5</v>
      </c>
      <c r="D127" s="3" t="s">
        <v>54</v>
      </c>
      <c r="E127" s="8" t="s">
        <v>106</v>
      </c>
      <c r="F127" s="7"/>
      <c r="G127" s="15"/>
      <c r="H127" s="14">
        <v>765</v>
      </c>
      <c r="I127" s="14">
        <f t="shared" si="1"/>
        <v>765</v>
      </c>
    </row>
    <row r="128" spans="1:9" ht="20" customHeight="1" x14ac:dyDescent="0.2">
      <c r="A128" s="3">
        <v>7200</v>
      </c>
      <c r="B128" s="3">
        <v>790</v>
      </c>
      <c r="C128" s="3">
        <v>1</v>
      </c>
      <c r="D128" s="3" t="s">
        <v>114</v>
      </c>
      <c r="E128" s="8" t="s">
        <v>28</v>
      </c>
      <c r="F128" s="7"/>
      <c r="G128" s="15">
        <v>257426.32</v>
      </c>
      <c r="H128" s="14">
        <v>99255.229999999545</v>
      </c>
      <c r="I128" s="14">
        <f t="shared" si="1"/>
        <v>356681.54999999958</v>
      </c>
    </row>
    <row r="129" spans="1:9" ht="20" customHeight="1" x14ac:dyDescent="0.2">
      <c r="A129" s="3"/>
      <c r="B129" s="3"/>
      <c r="C129" s="3"/>
      <c r="D129" s="3"/>
      <c r="E129" s="8"/>
      <c r="F129" s="7"/>
      <c r="G129" s="15"/>
      <c r="H129" s="14"/>
      <c r="I129" s="14">
        <f t="shared" ref="I129" si="2">G129+H129</f>
        <v>0</v>
      </c>
    </row>
    <row r="130" spans="1:9" x14ac:dyDescent="0.2">
      <c r="A130" s="30" t="s">
        <v>5</v>
      </c>
      <c r="B130" s="30"/>
      <c r="C130" s="30"/>
      <c r="D130" s="30"/>
      <c r="E130" s="30"/>
      <c r="F130" s="30"/>
      <c r="G130" s="13">
        <f>SUM(G10:G129)</f>
        <v>4978796</v>
      </c>
      <c r="H130" s="13">
        <f>SUM(H10:H129)</f>
        <v>2494835</v>
      </c>
      <c r="I130" s="13">
        <f>SUM(I10:I129)</f>
        <v>7473630.9999999991</v>
      </c>
    </row>
    <row r="131" spans="1:9" x14ac:dyDescent="0.2">
      <c r="G131" s="16">
        <f>G8-G130</f>
        <v>0</v>
      </c>
      <c r="H131" s="16">
        <f>H8-H130</f>
        <v>0</v>
      </c>
      <c r="I131" s="16">
        <f>I8-I130</f>
        <v>0</v>
      </c>
    </row>
    <row r="132" spans="1:9" x14ac:dyDescent="0.2">
      <c r="A132" s="31" t="s">
        <v>16</v>
      </c>
      <c r="B132" s="31"/>
      <c r="C132" s="31"/>
      <c r="H132" s="4"/>
    </row>
    <row r="133" spans="1:9" x14ac:dyDescent="0.2">
      <c r="A133" s="6"/>
      <c r="B133" s="6"/>
      <c r="C133" s="5" t="s">
        <v>7</v>
      </c>
      <c r="D133" s="25" t="s">
        <v>6</v>
      </c>
      <c r="E133" s="25"/>
      <c r="F133" s="6"/>
      <c r="G133" s="20"/>
      <c r="H133" s="20" t="e">
        <f>#REF!-137.65</f>
        <v>#REF!</v>
      </c>
    </row>
    <row r="135" spans="1:9" x14ac:dyDescent="0.2">
      <c r="A135" s="24" t="s">
        <v>11</v>
      </c>
      <c r="B135" s="24"/>
      <c r="C135" s="24"/>
      <c r="D135" s="24"/>
      <c r="E135" s="24"/>
      <c r="F135" s="24"/>
      <c r="G135" s="24"/>
    </row>
    <row r="136" spans="1:9" x14ac:dyDescent="0.2">
      <c r="I136" s="16"/>
    </row>
    <row r="137" spans="1:9" x14ac:dyDescent="0.2">
      <c r="G137" s="16"/>
      <c r="H137" s="16"/>
    </row>
    <row r="138" spans="1:9" x14ac:dyDescent="0.2">
      <c r="G138" s="16"/>
      <c r="I138" s="16"/>
    </row>
  </sheetData>
  <mergeCells count="9">
    <mergeCell ref="A135:G135"/>
    <mergeCell ref="D133:E133"/>
    <mergeCell ref="A1:D2"/>
    <mergeCell ref="H1:I3"/>
    <mergeCell ref="A3:D4"/>
    <mergeCell ref="A130:F130"/>
    <mergeCell ref="A132:C132"/>
    <mergeCell ref="A7:I7"/>
    <mergeCell ref="A6:I6"/>
  </mergeCells>
  <pageMargins left="0.35" right="0.35" top="0.82" bottom="0.38" header="0.3" footer="0.3"/>
  <pageSetup scale="6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125"/>
  <sheetViews>
    <sheetView topLeftCell="A58" workbookViewId="0">
      <selection activeCell="I28" sqref="I28:I38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4" max="4" width="9.6640625" customWidth="1"/>
    <col min="5" max="5" width="49.83203125" customWidth="1"/>
    <col min="6" max="6" width="8.1640625" bestFit="1" customWidth="1"/>
    <col min="7" max="9" width="21.5" customWidth="1"/>
    <col min="10" max="10" width="11.5" customWidth="1"/>
    <col min="11" max="12" width="11.5" bestFit="1" customWidth="1"/>
    <col min="13" max="13" width="12.83203125" customWidth="1"/>
  </cols>
  <sheetData>
    <row r="2" spans="1:13" s="21" customFormat="1" x14ac:dyDescent="0.2">
      <c r="A2" s="21" t="s">
        <v>86</v>
      </c>
    </row>
    <row r="3" spans="1:13" ht="43" x14ac:dyDescent="0.2">
      <c r="A3" s="1" t="s">
        <v>0</v>
      </c>
      <c r="B3" s="1" t="s">
        <v>1</v>
      </c>
      <c r="C3" s="2" t="s">
        <v>9</v>
      </c>
      <c r="D3" s="2" t="s">
        <v>10</v>
      </c>
      <c r="E3" s="1" t="s">
        <v>2</v>
      </c>
      <c r="F3" s="2" t="s">
        <v>4</v>
      </c>
      <c r="G3" s="10" t="s">
        <v>13</v>
      </c>
      <c r="H3" s="11" t="s">
        <v>12</v>
      </c>
      <c r="I3" s="12" t="s">
        <v>14</v>
      </c>
    </row>
    <row r="4" spans="1:13" ht="48" x14ac:dyDescent="0.2">
      <c r="A4" s="3">
        <v>5100</v>
      </c>
      <c r="B4" s="3">
        <v>120</v>
      </c>
      <c r="C4" s="3"/>
      <c r="D4" s="3">
        <v>1</v>
      </c>
      <c r="E4" s="8" t="s">
        <v>56</v>
      </c>
      <c r="F4" s="7">
        <v>10</v>
      </c>
      <c r="G4" s="15">
        <v>80702.5</v>
      </c>
      <c r="H4" s="14">
        <v>140790</v>
      </c>
      <c r="I4" s="14">
        <v>221492.5</v>
      </c>
      <c r="K4" s="16">
        <f>ROUND(G4,2)</f>
        <v>80702.5</v>
      </c>
      <c r="L4" s="16">
        <f t="shared" ref="L4:M10" si="0">ROUND(H4,2)</f>
        <v>140790</v>
      </c>
      <c r="M4" s="16">
        <f t="shared" si="0"/>
        <v>221492.5</v>
      </c>
    </row>
    <row r="5" spans="1:13" ht="16" x14ac:dyDescent="0.2">
      <c r="A5" s="3">
        <v>5100</v>
      </c>
      <c r="B5" s="3">
        <v>210</v>
      </c>
      <c r="C5" s="3"/>
      <c r="D5" s="3">
        <v>1</v>
      </c>
      <c r="E5" s="8" t="s">
        <v>35</v>
      </c>
      <c r="F5" s="7">
        <v>10</v>
      </c>
      <c r="G5" s="15">
        <v>8732.01</v>
      </c>
      <c r="H5" s="15">
        <v>15233.48</v>
      </c>
      <c r="I5" s="14">
        <v>23965.49</v>
      </c>
      <c r="K5" s="16">
        <f t="shared" ref="K5:K11" si="1">ROUND(G5,2)</f>
        <v>8732.01</v>
      </c>
      <c r="L5" s="16">
        <f t="shared" si="0"/>
        <v>15233.48</v>
      </c>
      <c r="M5" s="16">
        <f t="shared" si="0"/>
        <v>23965.49</v>
      </c>
    </row>
    <row r="6" spans="1:13" ht="16" x14ac:dyDescent="0.2">
      <c r="A6" s="3">
        <v>5100</v>
      </c>
      <c r="B6" s="3">
        <v>220</v>
      </c>
      <c r="C6" s="3"/>
      <c r="D6" s="3">
        <v>1</v>
      </c>
      <c r="E6" s="8" t="s">
        <v>36</v>
      </c>
      <c r="F6" s="7">
        <v>10</v>
      </c>
      <c r="G6" s="15">
        <v>5003.5600000000004</v>
      </c>
      <c r="H6" s="15">
        <v>8728.98</v>
      </c>
      <c r="I6" s="14">
        <v>13732.54</v>
      </c>
      <c r="K6" s="16">
        <f t="shared" si="1"/>
        <v>5003.5600000000004</v>
      </c>
      <c r="L6" s="16">
        <f t="shared" si="0"/>
        <v>8728.98</v>
      </c>
      <c r="M6" s="16">
        <f t="shared" si="0"/>
        <v>13732.54</v>
      </c>
    </row>
    <row r="7" spans="1:13" ht="16" x14ac:dyDescent="0.2">
      <c r="A7" s="3">
        <v>5100</v>
      </c>
      <c r="B7" s="3">
        <v>221</v>
      </c>
      <c r="C7" s="3"/>
      <c r="D7" s="3">
        <v>1</v>
      </c>
      <c r="E7" s="8" t="s">
        <v>37</v>
      </c>
      <c r="F7" s="7">
        <v>10</v>
      </c>
      <c r="G7" s="15">
        <v>1170.19</v>
      </c>
      <c r="H7" s="15">
        <v>2041.46</v>
      </c>
      <c r="I7" s="14">
        <v>3211.65</v>
      </c>
      <c r="K7" s="16">
        <f t="shared" si="1"/>
        <v>1170.19</v>
      </c>
      <c r="L7" s="16">
        <f t="shared" si="0"/>
        <v>2041.46</v>
      </c>
      <c r="M7" s="16">
        <f t="shared" si="0"/>
        <v>3211.65</v>
      </c>
    </row>
    <row r="8" spans="1:13" ht="32" x14ac:dyDescent="0.2">
      <c r="A8" s="3">
        <v>5100</v>
      </c>
      <c r="B8" s="3">
        <v>120</v>
      </c>
      <c r="C8" s="3">
        <v>4</v>
      </c>
      <c r="D8" s="3">
        <v>1</v>
      </c>
      <c r="E8" s="8" t="s">
        <v>57</v>
      </c>
      <c r="F8" s="7">
        <v>18</v>
      </c>
      <c r="G8" s="15">
        <v>59850</v>
      </c>
      <c r="H8" s="15">
        <v>119700</v>
      </c>
      <c r="I8" s="14">
        <v>179550</v>
      </c>
      <c r="K8" s="16">
        <f t="shared" si="1"/>
        <v>59850</v>
      </c>
      <c r="L8" s="16">
        <f t="shared" si="0"/>
        <v>119700</v>
      </c>
      <c r="M8" s="16">
        <f t="shared" si="0"/>
        <v>179550</v>
      </c>
    </row>
    <row r="9" spans="1:13" ht="16" x14ac:dyDescent="0.2">
      <c r="A9" s="3">
        <v>5100</v>
      </c>
      <c r="B9" s="3">
        <v>210</v>
      </c>
      <c r="C9" s="3">
        <v>4</v>
      </c>
      <c r="D9" s="3">
        <v>1</v>
      </c>
      <c r="E9" s="8" t="s">
        <v>35</v>
      </c>
      <c r="F9" s="7">
        <v>18</v>
      </c>
      <c r="G9" s="15">
        <v>6475.77</v>
      </c>
      <c r="H9" s="15">
        <v>13765.5</v>
      </c>
      <c r="I9" s="14">
        <v>20241.27</v>
      </c>
      <c r="K9" s="16">
        <f t="shared" si="1"/>
        <v>6475.77</v>
      </c>
      <c r="L9" s="16">
        <f t="shared" si="0"/>
        <v>13765.5</v>
      </c>
      <c r="M9" s="16">
        <f t="shared" si="0"/>
        <v>20241.27</v>
      </c>
    </row>
    <row r="10" spans="1:13" ht="16" x14ac:dyDescent="0.2">
      <c r="A10" s="3">
        <v>5100</v>
      </c>
      <c r="B10" s="3">
        <v>220</v>
      </c>
      <c r="C10" s="3">
        <v>4</v>
      </c>
      <c r="D10" s="3">
        <v>1</v>
      </c>
      <c r="E10" s="8" t="s">
        <v>36</v>
      </c>
      <c r="F10" s="7">
        <v>18</v>
      </c>
      <c r="G10" s="15">
        <v>4578.53</v>
      </c>
      <c r="H10" s="15">
        <v>9157.0499999999993</v>
      </c>
      <c r="I10" s="14">
        <v>13735.58</v>
      </c>
      <c r="K10" s="16">
        <f t="shared" si="1"/>
        <v>4578.53</v>
      </c>
      <c r="L10" s="16">
        <f t="shared" si="0"/>
        <v>9157.0499999999993</v>
      </c>
      <c r="M10" s="16">
        <f t="shared" si="0"/>
        <v>13735.58</v>
      </c>
    </row>
    <row r="11" spans="1:13" ht="16" x14ac:dyDescent="0.2">
      <c r="A11" s="3">
        <v>5100</v>
      </c>
      <c r="B11" s="3">
        <v>221</v>
      </c>
      <c r="C11" s="3">
        <v>4</v>
      </c>
      <c r="D11" s="3">
        <v>1</v>
      </c>
      <c r="E11" s="8" t="s">
        <v>37</v>
      </c>
      <c r="F11" s="7">
        <v>18</v>
      </c>
      <c r="G11" s="15">
        <v>867.83</v>
      </c>
      <c r="H11" s="15">
        <v>1735.65</v>
      </c>
      <c r="I11" s="14">
        <v>2603.48</v>
      </c>
      <c r="K11" s="16">
        <f t="shared" si="1"/>
        <v>867.83</v>
      </c>
      <c r="L11" s="16">
        <f t="shared" ref="L11:L74" si="2">ROUND(H11,2)</f>
        <v>1735.65</v>
      </c>
      <c r="M11" s="16">
        <f t="shared" ref="M11:M74" si="3">ROUND(I11,2)</f>
        <v>2603.48</v>
      </c>
    </row>
    <row r="12" spans="1:13" x14ac:dyDescent="0.2">
      <c r="G12" s="16">
        <v>167380.38999999998</v>
      </c>
      <c r="H12" s="16">
        <v>311152.12000000005</v>
      </c>
      <c r="I12" s="16">
        <v>478532.51</v>
      </c>
      <c r="K12" s="16">
        <f t="shared" ref="K12:K75" si="4">ROUND(G12,2)</f>
        <v>167380.39000000001</v>
      </c>
      <c r="L12" s="16">
        <f t="shared" si="2"/>
        <v>311152.12</v>
      </c>
      <c r="M12" s="16">
        <f t="shared" si="3"/>
        <v>478532.51</v>
      </c>
    </row>
    <row r="13" spans="1:13" x14ac:dyDescent="0.2">
      <c r="G13" s="16"/>
      <c r="H13" s="16"/>
      <c r="I13" s="16"/>
      <c r="K13" s="16">
        <f t="shared" si="4"/>
        <v>0</v>
      </c>
      <c r="L13" s="16">
        <f t="shared" si="2"/>
        <v>0</v>
      </c>
      <c r="M13" s="16">
        <f t="shared" si="3"/>
        <v>0</v>
      </c>
    </row>
    <row r="14" spans="1:13" s="21" customFormat="1" x14ac:dyDescent="0.2">
      <c r="A14" s="21" t="s">
        <v>87</v>
      </c>
      <c r="G14" s="22"/>
      <c r="H14" s="22"/>
      <c r="I14" s="22"/>
      <c r="K14" s="16">
        <f t="shared" si="4"/>
        <v>0</v>
      </c>
      <c r="L14" s="16">
        <f t="shared" si="2"/>
        <v>0</v>
      </c>
      <c r="M14" s="16">
        <f t="shared" si="3"/>
        <v>0</v>
      </c>
    </row>
    <row r="15" spans="1:13" ht="16" x14ac:dyDescent="0.2">
      <c r="A15" s="3">
        <v>5100</v>
      </c>
      <c r="B15" s="3">
        <v>369</v>
      </c>
      <c r="C15" s="3"/>
      <c r="D15" s="3">
        <v>1</v>
      </c>
      <c r="E15" s="8" t="s">
        <v>102</v>
      </c>
      <c r="F15" s="7"/>
      <c r="G15" s="15">
        <v>0</v>
      </c>
      <c r="H15" s="15">
        <v>34200</v>
      </c>
      <c r="I15" s="14">
        <v>34200</v>
      </c>
      <c r="K15" s="16">
        <f t="shared" si="4"/>
        <v>0</v>
      </c>
      <c r="L15" s="16">
        <f t="shared" si="2"/>
        <v>34200</v>
      </c>
      <c r="M15" s="16">
        <f t="shared" si="3"/>
        <v>34200</v>
      </c>
    </row>
    <row r="16" spans="1:13" ht="64" x14ac:dyDescent="0.2">
      <c r="A16" s="3">
        <v>5100</v>
      </c>
      <c r="B16" s="3">
        <v>521</v>
      </c>
      <c r="C16" s="3">
        <v>5</v>
      </c>
      <c r="D16" s="3">
        <v>1</v>
      </c>
      <c r="E16" s="8" t="s">
        <v>45</v>
      </c>
      <c r="F16" s="7"/>
      <c r="G16" s="15">
        <v>237500</v>
      </c>
      <c r="H16" s="15">
        <v>0</v>
      </c>
      <c r="I16" s="14">
        <v>237500</v>
      </c>
      <c r="K16" s="16">
        <f t="shared" si="4"/>
        <v>237500</v>
      </c>
      <c r="L16" s="16">
        <f t="shared" si="2"/>
        <v>0</v>
      </c>
      <c r="M16" s="16">
        <f t="shared" si="3"/>
        <v>237500</v>
      </c>
    </row>
    <row r="17" spans="1:13" ht="32" x14ac:dyDescent="0.2">
      <c r="A17" s="3">
        <v>5100</v>
      </c>
      <c r="B17" s="3">
        <v>520</v>
      </c>
      <c r="C17" s="3">
        <v>8</v>
      </c>
      <c r="D17" s="3">
        <v>1</v>
      </c>
      <c r="E17" s="8" t="s">
        <v>51</v>
      </c>
      <c r="F17" s="7"/>
      <c r="G17" s="15">
        <v>12825</v>
      </c>
      <c r="H17" s="15">
        <v>9500</v>
      </c>
      <c r="I17" s="14">
        <v>22325</v>
      </c>
      <c r="K17" s="16">
        <f t="shared" si="4"/>
        <v>12825</v>
      </c>
      <c r="L17" s="16">
        <f t="shared" si="2"/>
        <v>9500</v>
      </c>
      <c r="M17" s="16">
        <f t="shared" si="3"/>
        <v>22325</v>
      </c>
    </row>
    <row r="18" spans="1:13" ht="20" customHeight="1" x14ac:dyDescent="0.2">
      <c r="A18" s="3">
        <v>5300</v>
      </c>
      <c r="B18" s="3">
        <v>369</v>
      </c>
      <c r="C18" s="3"/>
      <c r="D18" s="3" t="s">
        <v>59</v>
      </c>
      <c r="E18" s="8" t="s">
        <v>58</v>
      </c>
      <c r="F18" s="7"/>
      <c r="G18" s="15">
        <v>19000</v>
      </c>
      <c r="H18" s="14">
        <v>38000</v>
      </c>
      <c r="I18" s="14">
        <v>57000</v>
      </c>
      <c r="J18" s="17"/>
      <c r="K18" s="16">
        <f t="shared" si="4"/>
        <v>19000</v>
      </c>
      <c r="L18" s="16">
        <f t="shared" si="2"/>
        <v>38000</v>
      </c>
      <c r="M18" s="16">
        <f t="shared" si="3"/>
        <v>57000</v>
      </c>
    </row>
    <row r="19" spans="1:13" x14ac:dyDescent="0.2">
      <c r="G19" s="16">
        <v>269325</v>
      </c>
      <c r="H19" s="16">
        <v>81700</v>
      </c>
      <c r="I19" s="16">
        <v>351025</v>
      </c>
      <c r="K19" s="16">
        <f t="shared" si="4"/>
        <v>269325</v>
      </c>
      <c r="L19" s="16">
        <f t="shared" si="2"/>
        <v>81700</v>
      </c>
      <c r="M19" s="16">
        <f t="shared" si="3"/>
        <v>351025</v>
      </c>
    </row>
    <row r="20" spans="1:13" x14ac:dyDescent="0.2">
      <c r="K20" s="16">
        <f t="shared" si="4"/>
        <v>0</v>
      </c>
      <c r="L20" s="16">
        <f t="shared" si="2"/>
        <v>0</v>
      </c>
      <c r="M20" s="16">
        <f t="shared" si="3"/>
        <v>0</v>
      </c>
    </row>
    <row r="21" spans="1:13" s="21" customFormat="1" x14ac:dyDescent="0.2">
      <c r="A21" s="21" t="s">
        <v>88</v>
      </c>
      <c r="K21" s="16">
        <f t="shared" si="4"/>
        <v>0</v>
      </c>
      <c r="L21" s="16">
        <f t="shared" si="2"/>
        <v>0</v>
      </c>
      <c r="M21" s="16">
        <f t="shared" si="3"/>
        <v>0</v>
      </c>
    </row>
    <row r="22" spans="1:13" ht="32" x14ac:dyDescent="0.2">
      <c r="A22" s="3">
        <v>5100</v>
      </c>
      <c r="B22" s="3">
        <v>369</v>
      </c>
      <c r="C22" s="3">
        <v>10</v>
      </c>
      <c r="D22" s="3">
        <v>1</v>
      </c>
      <c r="E22" s="8" t="s">
        <v>75</v>
      </c>
      <c r="F22" s="7"/>
      <c r="G22" s="15">
        <v>44000</v>
      </c>
      <c r="H22" s="15">
        <v>88000</v>
      </c>
      <c r="I22" s="14">
        <v>132000</v>
      </c>
      <c r="K22" s="16">
        <f t="shared" si="4"/>
        <v>44000</v>
      </c>
      <c r="L22" s="16">
        <f t="shared" si="2"/>
        <v>88000</v>
      </c>
      <c r="M22" s="16">
        <f t="shared" si="3"/>
        <v>132000</v>
      </c>
    </row>
    <row r="23" spans="1:13" ht="32" x14ac:dyDescent="0.2">
      <c r="A23" s="3">
        <v>5100</v>
      </c>
      <c r="B23" s="3">
        <v>369</v>
      </c>
      <c r="C23" s="3">
        <v>10</v>
      </c>
      <c r="D23" s="3">
        <v>1</v>
      </c>
      <c r="E23" s="8" t="s">
        <v>76</v>
      </c>
      <c r="F23" s="7"/>
      <c r="G23" s="15">
        <v>40000</v>
      </c>
      <c r="H23" s="15">
        <v>80000</v>
      </c>
      <c r="I23" s="14">
        <v>120000</v>
      </c>
      <c r="K23" s="16">
        <f t="shared" si="4"/>
        <v>40000</v>
      </c>
      <c r="L23" s="16">
        <f t="shared" si="2"/>
        <v>80000</v>
      </c>
      <c r="M23" s="16">
        <f t="shared" si="3"/>
        <v>120000</v>
      </c>
    </row>
    <row r="24" spans="1:13" ht="16" x14ac:dyDescent="0.2">
      <c r="A24" s="3">
        <v>5100</v>
      </c>
      <c r="B24" s="3">
        <v>369</v>
      </c>
      <c r="C24" s="3"/>
      <c r="D24" s="3"/>
      <c r="E24" s="8" t="s">
        <v>85</v>
      </c>
      <c r="F24" s="7"/>
      <c r="G24" s="15">
        <v>0</v>
      </c>
      <c r="H24" s="15">
        <v>19000</v>
      </c>
      <c r="I24" s="14">
        <v>19000</v>
      </c>
      <c r="K24" s="16">
        <f t="shared" si="4"/>
        <v>0</v>
      </c>
      <c r="L24" s="16">
        <f t="shared" si="2"/>
        <v>19000</v>
      </c>
      <c r="M24" s="16">
        <f t="shared" si="3"/>
        <v>19000</v>
      </c>
    </row>
    <row r="25" spans="1:13" x14ac:dyDescent="0.2">
      <c r="G25" s="16">
        <v>84000</v>
      </c>
      <c r="H25" s="16">
        <v>187000</v>
      </c>
      <c r="I25" s="16">
        <v>271000</v>
      </c>
      <c r="K25" s="16">
        <f t="shared" si="4"/>
        <v>84000</v>
      </c>
      <c r="L25" s="16">
        <f t="shared" si="2"/>
        <v>187000</v>
      </c>
      <c r="M25" s="16">
        <f t="shared" si="3"/>
        <v>271000</v>
      </c>
    </row>
    <row r="26" spans="1:13" x14ac:dyDescent="0.2">
      <c r="K26" s="16">
        <f t="shared" si="4"/>
        <v>0</v>
      </c>
      <c r="L26" s="16">
        <f t="shared" si="2"/>
        <v>0</v>
      </c>
      <c r="M26" s="16">
        <f t="shared" si="3"/>
        <v>0</v>
      </c>
    </row>
    <row r="27" spans="1:13" s="21" customFormat="1" x14ac:dyDescent="0.2">
      <c r="A27" s="21" t="s">
        <v>89</v>
      </c>
      <c r="K27" s="16">
        <f t="shared" si="4"/>
        <v>0</v>
      </c>
      <c r="L27" s="16">
        <f t="shared" si="2"/>
        <v>0</v>
      </c>
      <c r="M27" s="16">
        <f t="shared" si="3"/>
        <v>0</v>
      </c>
    </row>
    <row r="28" spans="1:13" ht="32" x14ac:dyDescent="0.2">
      <c r="A28" s="3">
        <v>5100</v>
      </c>
      <c r="B28" s="3">
        <v>369</v>
      </c>
      <c r="C28" s="3">
        <v>9</v>
      </c>
      <c r="D28" s="3">
        <v>1</v>
      </c>
      <c r="E28" s="8" t="s">
        <v>52</v>
      </c>
      <c r="F28" s="7"/>
      <c r="G28" s="15">
        <v>22800</v>
      </c>
      <c r="H28" s="15">
        <v>45600</v>
      </c>
      <c r="I28" s="14">
        <f>G28+H28</f>
        <v>68400</v>
      </c>
      <c r="K28" s="16">
        <f t="shared" si="4"/>
        <v>22800</v>
      </c>
      <c r="L28" s="16">
        <f t="shared" si="2"/>
        <v>45600</v>
      </c>
      <c r="M28" s="16">
        <f t="shared" si="3"/>
        <v>68400</v>
      </c>
    </row>
    <row r="29" spans="1:13" ht="16" x14ac:dyDescent="0.2">
      <c r="A29" s="3">
        <v>5100</v>
      </c>
      <c r="B29" s="3">
        <v>130</v>
      </c>
      <c r="C29" s="3"/>
      <c r="D29" s="3">
        <v>1</v>
      </c>
      <c r="E29" s="8" t="s">
        <v>77</v>
      </c>
      <c r="F29" s="7"/>
      <c r="G29" s="15">
        <v>40200</v>
      </c>
      <c r="H29" s="15">
        <v>140000</v>
      </c>
      <c r="I29" s="14">
        <f t="shared" ref="I29:I38" si="5">G29+H29</f>
        <v>180200</v>
      </c>
      <c r="J29" s="19"/>
      <c r="K29" s="16">
        <f t="shared" si="4"/>
        <v>40200</v>
      </c>
      <c r="L29" s="16">
        <f t="shared" si="2"/>
        <v>140000</v>
      </c>
      <c r="M29" s="16">
        <f t="shared" si="3"/>
        <v>180200</v>
      </c>
    </row>
    <row r="30" spans="1:13" ht="16" x14ac:dyDescent="0.2">
      <c r="A30" s="3">
        <v>5100</v>
      </c>
      <c r="B30" s="3">
        <v>210</v>
      </c>
      <c r="C30" s="3"/>
      <c r="D30" s="3">
        <v>1</v>
      </c>
      <c r="E30" s="8" t="s">
        <v>78</v>
      </c>
      <c r="F30" s="7"/>
      <c r="G30" s="15">
        <v>4349.6400000000003</v>
      </c>
      <c r="H30" s="15">
        <v>16100</v>
      </c>
      <c r="I30" s="14">
        <f t="shared" si="5"/>
        <v>20449.64</v>
      </c>
      <c r="J30" s="19"/>
      <c r="K30" s="16">
        <f t="shared" si="4"/>
        <v>4349.6400000000003</v>
      </c>
      <c r="L30" s="16">
        <f t="shared" si="2"/>
        <v>16100</v>
      </c>
      <c r="M30" s="16">
        <f t="shared" si="3"/>
        <v>20449.64</v>
      </c>
    </row>
    <row r="31" spans="1:13" ht="16" x14ac:dyDescent="0.2">
      <c r="A31" s="3">
        <v>5100</v>
      </c>
      <c r="B31" s="3">
        <v>220</v>
      </c>
      <c r="C31" s="3"/>
      <c r="D31" s="3">
        <v>1</v>
      </c>
      <c r="E31" s="8" t="s">
        <v>78</v>
      </c>
      <c r="F31" s="7"/>
      <c r="G31" s="15">
        <v>2492.4</v>
      </c>
      <c r="H31" s="15">
        <v>8680</v>
      </c>
      <c r="I31" s="14">
        <f t="shared" si="5"/>
        <v>11172.4</v>
      </c>
      <c r="J31" s="19"/>
      <c r="K31" s="16">
        <f t="shared" si="4"/>
        <v>2492.4</v>
      </c>
      <c r="L31" s="16">
        <f t="shared" si="2"/>
        <v>8680</v>
      </c>
      <c r="M31" s="16">
        <f t="shared" si="3"/>
        <v>11172.4</v>
      </c>
    </row>
    <row r="32" spans="1:13" ht="16" x14ac:dyDescent="0.2">
      <c r="A32" s="3">
        <v>5100</v>
      </c>
      <c r="B32" s="3">
        <v>221</v>
      </c>
      <c r="C32" s="3"/>
      <c r="D32" s="3">
        <v>1</v>
      </c>
      <c r="E32" s="8" t="s">
        <v>78</v>
      </c>
      <c r="F32" s="7"/>
      <c r="G32" s="15">
        <v>582.9</v>
      </c>
      <c r="H32" s="15">
        <v>2030</v>
      </c>
      <c r="I32" s="14">
        <f t="shared" si="5"/>
        <v>2612.9</v>
      </c>
      <c r="J32" s="19"/>
      <c r="K32" s="16">
        <f t="shared" si="4"/>
        <v>582.9</v>
      </c>
      <c r="L32" s="16">
        <f t="shared" si="2"/>
        <v>2030</v>
      </c>
      <c r="M32" s="16">
        <f t="shared" si="3"/>
        <v>2612.9</v>
      </c>
    </row>
    <row r="33" spans="1:13" ht="16" x14ac:dyDescent="0.2">
      <c r="A33" s="3">
        <v>5100</v>
      </c>
      <c r="B33" s="3">
        <v>230</v>
      </c>
      <c r="C33" s="3"/>
      <c r="D33" s="3">
        <v>1</v>
      </c>
      <c r="E33" s="8" t="s">
        <v>78</v>
      </c>
      <c r="F33" s="7"/>
      <c r="G33" s="15">
        <v>2680</v>
      </c>
      <c r="H33" s="15">
        <v>10000</v>
      </c>
      <c r="I33" s="14">
        <f t="shared" si="5"/>
        <v>12680</v>
      </c>
      <c r="J33" s="19"/>
      <c r="K33" s="16">
        <f t="shared" si="4"/>
        <v>2680</v>
      </c>
      <c r="L33" s="16">
        <f t="shared" si="2"/>
        <v>10000</v>
      </c>
      <c r="M33" s="16">
        <f t="shared" si="3"/>
        <v>12680</v>
      </c>
    </row>
    <row r="34" spans="1:13" ht="16" x14ac:dyDescent="0.2">
      <c r="A34" s="3">
        <v>5100</v>
      </c>
      <c r="B34" s="3">
        <v>150</v>
      </c>
      <c r="C34" s="3"/>
      <c r="D34" s="3">
        <v>1</v>
      </c>
      <c r="E34" s="8" t="s">
        <v>103</v>
      </c>
      <c r="F34" s="7">
        <v>4</v>
      </c>
      <c r="G34" s="15">
        <v>145908.70000000001</v>
      </c>
      <c r="H34" s="15">
        <v>25837.06</v>
      </c>
      <c r="I34" s="14">
        <f t="shared" si="5"/>
        <v>171745.76</v>
      </c>
      <c r="J34" s="19"/>
      <c r="K34" s="16">
        <f t="shared" si="4"/>
        <v>145908.70000000001</v>
      </c>
      <c r="L34" s="16">
        <f t="shared" si="2"/>
        <v>25837.06</v>
      </c>
      <c r="M34" s="16">
        <f t="shared" si="3"/>
        <v>171745.76</v>
      </c>
    </row>
    <row r="35" spans="1:13" ht="16" x14ac:dyDescent="0.2">
      <c r="A35" s="3">
        <v>5100</v>
      </c>
      <c r="B35" s="3">
        <v>210</v>
      </c>
      <c r="C35" s="3"/>
      <c r="D35" s="3">
        <v>1</v>
      </c>
      <c r="E35" s="8" t="s">
        <v>104</v>
      </c>
      <c r="F35" s="7">
        <v>4</v>
      </c>
      <c r="G35" s="15">
        <v>15817.72</v>
      </c>
      <c r="H35" s="15">
        <v>2945.26</v>
      </c>
      <c r="I35" s="14">
        <f t="shared" si="5"/>
        <v>18762.98</v>
      </c>
      <c r="J35" s="19"/>
      <c r="K35" s="16">
        <f t="shared" si="4"/>
        <v>15817.72</v>
      </c>
      <c r="L35" s="16">
        <f t="shared" si="2"/>
        <v>2945.26</v>
      </c>
      <c r="M35" s="16">
        <f t="shared" si="3"/>
        <v>18762.98</v>
      </c>
    </row>
    <row r="36" spans="1:13" ht="16" x14ac:dyDescent="0.2">
      <c r="A36" s="3">
        <v>5100</v>
      </c>
      <c r="B36" s="3">
        <v>220</v>
      </c>
      <c r="C36" s="3"/>
      <c r="D36" s="3">
        <v>1</v>
      </c>
      <c r="E36" s="8" t="s">
        <v>104</v>
      </c>
      <c r="F36" s="7">
        <v>4</v>
      </c>
      <c r="G36" s="15">
        <v>8915.4500000000007</v>
      </c>
      <c r="H36" s="15">
        <v>1660.05</v>
      </c>
      <c r="I36" s="14">
        <f t="shared" si="5"/>
        <v>10575.5</v>
      </c>
      <c r="J36" s="19"/>
      <c r="K36" s="16">
        <f t="shared" si="4"/>
        <v>8915.4500000000007</v>
      </c>
      <c r="L36" s="16">
        <f t="shared" si="2"/>
        <v>1660.05</v>
      </c>
      <c r="M36" s="16">
        <f t="shared" si="3"/>
        <v>10575.5</v>
      </c>
    </row>
    <row r="37" spans="1:13" ht="16" x14ac:dyDescent="0.2">
      <c r="A37" s="3">
        <v>5100</v>
      </c>
      <c r="B37" s="3">
        <v>221</v>
      </c>
      <c r="C37" s="3"/>
      <c r="D37" s="3">
        <v>1</v>
      </c>
      <c r="E37" s="8" t="s">
        <v>104</v>
      </c>
      <c r="F37" s="7">
        <v>4</v>
      </c>
      <c r="G37" s="15">
        <v>2085.06</v>
      </c>
      <c r="H37" s="15">
        <v>388.24</v>
      </c>
      <c r="I37" s="14">
        <f t="shared" si="5"/>
        <v>2473.3000000000002</v>
      </c>
      <c r="J37" s="19"/>
      <c r="K37" s="16">
        <f t="shared" si="4"/>
        <v>2085.06</v>
      </c>
      <c r="L37" s="16">
        <f t="shared" si="2"/>
        <v>388.24</v>
      </c>
      <c r="M37" s="16">
        <f t="shared" si="3"/>
        <v>2473.3000000000002</v>
      </c>
    </row>
    <row r="38" spans="1:13" ht="16" x14ac:dyDescent="0.2">
      <c r="A38" s="3">
        <v>5100</v>
      </c>
      <c r="B38" s="3">
        <v>230</v>
      </c>
      <c r="C38" s="3"/>
      <c r="D38" s="3">
        <v>1</v>
      </c>
      <c r="E38" s="8" t="s">
        <v>104</v>
      </c>
      <c r="F38" s="7">
        <v>4</v>
      </c>
      <c r="G38" s="15">
        <v>72583.5</v>
      </c>
      <c r="H38" s="15">
        <v>13515</v>
      </c>
      <c r="I38" s="14">
        <f t="shared" si="5"/>
        <v>86098.5</v>
      </c>
      <c r="J38" s="19"/>
      <c r="K38" s="16">
        <f t="shared" si="4"/>
        <v>72583.5</v>
      </c>
      <c r="L38" s="16">
        <f t="shared" si="2"/>
        <v>13515</v>
      </c>
      <c r="M38" s="16">
        <f t="shared" si="3"/>
        <v>86098.5</v>
      </c>
    </row>
    <row r="39" spans="1:13" x14ac:dyDescent="0.2">
      <c r="G39" s="16">
        <f>SUM(G28:G38)</f>
        <v>318415.37</v>
      </c>
      <c r="H39" s="16">
        <f t="shared" ref="H39" si="6">SUM(H28:H38)</f>
        <v>266755.61</v>
      </c>
      <c r="I39" s="16">
        <f>SUM(I28:I38)</f>
        <v>585170.98</v>
      </c>
      <c r="K39" s="16">
        <f t="shared" si="4"/>
        <v>318415.37</v>
      </c>
      <c r="L39" s="16">
        <f t="shared" si="2"/>
        <v>266755.61</v>
      </c>
      <c r="M39" s="16">
        <f t="shared" si="3"/>
        <v>585170.98</v>
      </c>
    </row>
    <row r="40" spans="1:13" x14ac:dyDescent="0.2">
      <c r="K40" s="16">
        <f t="shared" si="4"/>
        <v>0</v>
      </c>
      <c r="L40" s="16">
        <f t="shared" si="2"/>
        <v>0</v>
      </c>
      <c r="M40" s="16">
        <f t="shared" si="3"/>
        <v>0</v>
      </c>
    </row>
    <row r="41" spans="1:13" s="21" customFormat="1" x14ac:dyDescent="0.2">
      <c r="A41" s="21" t="s">
        <v>90</v>
      </c>
      <c r="K41" s="16">
        <f t="shared" si="4"/>
        <v>0</v>
      </c>
      <c r="L41" s="16">
        <f t="shared" si="2"/>
        <v>0</v>
      </c>
      <c r="M41" s="16">
        <f t="shared" si="3"/>
        <v>0</v>
      </c>
    </row>
    <row r="42" spans="1:13" ht="48" customHeight="1" x14ac:dyDescent="0.2">
      <c r="A42" s="7">
        <v>6130</v>
      </c>
      <c r="B42" s="7">
        <v>130</v>
      </c>
      <c r="C42" s="7"/>
      <c r="D42" s="3">
        <v>1</v>
      </c>
      <c r="E42" s="8" t="s">
        <v>18</v>
      </c>
      <c r="F42" s="7">
        <v>1</v>
      </c>
      <c r="G42" s="14">
        <v>34093.03</v>
      </c>
      <c r="H42" s="14">
        <v>68186.06</v>
      </c>
      <c r="I42" s="14">
        <v>102279.09</v>
      </c>
      <c r="J42" s="17"/>
      <c r="K42" s="16">
        <f t="shared" si="4"/>
        <v>34093.03</v>
      </c>
      <c r="L42" s="16">
        <f t="shared" si="2"/>
        <v>68186.06</v>
      </c>
      <c r="M42" s="16">
        <f t="shared" si="3"/>
        <v>102279.09</v>
      </c>
    </row>
    <row r="43" spans="1:13" ht="20" customHeight="1" x14ac:dyDescent="0.2">
      <c r="A43" s="7">
        <v>6130</v>
      </c>
      <c r="B43" s="7">
        <v>210</v>
      </c>
      <c r="C43" s="7"/>
      <c r="D43" s="3">
        <v>1</v>
      </c>
      <c r="E43" s="8" t="s">
        <v>19</v>
      </c>
      <c r="F43" s="7">
        <v>1</v>
      </c>
      <c r="G43" s="15">
        <v>4089.01</v>
      </c>
      <c r="H43" s="14">
        <v>8178.02</v>
      </c>
      <c r="I43" s="14">
        <v>12267.03</v>
      </c>
      <c r="J43" s="17"/>
      <c r="K43" s="16">
        <f t="shared" si="4"/>
        <v>4089.01</v>
      </c>
      <c r="L43" s="16">
        <f t="shared" si="2"/>
        <v>8178.02</v>
      </c>
      <c r="M43" s="16">
        <f t="shared" si="3"/>
        <v>12267.03</v>
      </c>
    </row>
    <row r="44" spans="1:13" ht="20" customHeight="1" x14ac:dyDescent="0.2">
      <c r="A44" s="7">
        <v>6130</v>
      </c>
      <c r="B44" s="7">
        <v>220</v>
      </c>
      <c r="C44" s="7"/>
      <c r="D44" s="3">
        <v>1</v>
      </c>
      <c r="E44" s="8" t="s">
        <v>20</v>
      </c>
      <c r="F44" s="7">
        <v>1</v>
      </c>
      <c r="G44" s="15">
        <v>2087.9299999999998</v>
      </c>
      <c r="H44" s="14">
        <v>4175.8599999999997</v>
      </c>
      <c r="I44" s="14">
        <v>6263.79</v>
      </c>
      <c r="J44" s="17"/>
      <c r="K44" s="16">
        <f t="shared" si="4"/>
        <v>2087.9299999999998</v>
      </c>
      <c r="L44" s="16">
        <f t="shared" si="2"/>
        <v>4175.8599999999997</v>
      </c>
      <c r="M44" s="16">
        <f t="shared" si="3"/>
        <v>6263.79</v>
      </c>
    </row>
    <row r="45" spans="1:13" ht="20" customHeight="1" x14ac:dyDescent="0.2">
      <c r="A45" s="7">
        <v>6130</v>
      </c>
      <c r="B45" s="7">
        <v>221</v>
      </c>
      <c r="C45" s="7"/>
      <c r="D45" s="3">
        <v>1</v>
      </c>
      <c r="E45" s="8" t="s">
        <v>21</v>
      </c>
      <c r="F45" s="7">
        <v>1</v>
      </c>
      <c r="G45" s="15">
        <v>488.33</v>
      </c>
      <c r="H45" s="14">
        <v>976.66</v>
      </c>
      <c r="I45" s="14">
        <v>1464.99</v>
      </c>
      <c r="J45" s="17"/>
      <c r="K45" s="16">
        <f t="shared" si="4"/>
        <v>488.33</v>
      </c>
      <c r="L45" s="16">
        <f t="shared" si="2"/>
        <v>976.66</v>
      </c>
      <c r="M45" s="16">
        <f t="shared" si="3"/>
        <v>1464.99</v>
      </c>
    </row>
    <row r="46" spans="1:13" ht="20" customHeight="1" x14ac:dyDescent="0.2">
      <c r="A46" s="7">
        <v>6130</v>
      </c>
      <c r="B46" s="7">
        <v>230</v>
      </c>
      <c r="C46" s="7"/>
      <c r="D46" s="3">
        <v>1</v>
      </c>
      <c r="E46" s="8" t="s">
        <v>22</v>
      </c>
      <c r="F46" s="7">
        <v>1</v>
      </c>
      <c r="G46" s="15">
        <v>3485.53</v>
      </c>
      <c r="H46" s="14">
        <v>6971.06</v>
      </c>
      <c r="I46" s="14">
        <v>10456.59</v>
      </c>
      <c r="J46" s="17"/>
      <c r="K46" s="16">
        <f t="shared" si="4"/>
        <v>3485.53</v>
      </c>
      <c r="L46" s="16">
        <f t="shared" si="2"/>
        <v>6971.06</v>
      </c>
      <c r="M46" s="16">
        <f t="shared" si="3"/>
        <v>10456.59</v>
      </c>
    </row>
    <row r="47" spans="1:13" x14ac:dyDescent="0.2">
      <c r="G47" s="16">
        <v>44243.83</v>
      </c>
      <c r="H47" s="16">
        <v>88487.651400000002</v>
      </c>
      <c r="I47" s="16">
        <v>132731.48139999999</v>
      </c>
      <c r="K47" s="16">
        <f t="shared" si="4"/>
        <v>44243.83</v>
      </c>
      <c r="L47" s="16">
        <f t="shared" si="2"/>
        <v>88487.65</v>
      </c>
      <c r="M47" s="16">
        <f t="shared" si="3"/>
        <v>132731.48000000001</v>
      </c>
    </row>
    <row r="48" spans="1:13" x14ac:dyDescent="0.2">
      <c r="K48" s="16">
        <f t="shared" si="4"/>
        <v>0</v>
      </c>
      <c r="L48" s="16">
        <f t="shared" si="2"/>
        <v>0</v>
      </c>
      <c r="M48" s="16">
        <f t="shared" si="3"/>
        <v>0</v>
      </c>
    </row>
    <row r="49" spans="1:13" x14ac:dyDescent="0.2">
      <c r="A49" t="s">
        <v>91</v>
      </c>
      <c r="K49" s="16">
        <f t="shared" si="4"/>
        <v>0</v>
      </c>
      <c r="L49" s="16">
        <f t="shared" si="2"/>
        <v>0</v>
      </c>
      <c r="M49" s="16">
        <f t="shared" si="3"/>
        <v>0</v>
      </c>
    </row>
    <row r="50" spans="1:13" ht="44.25" customHeight="1" x14ac:dyDescent="0.2">
      <c r="A50" s="7">
        <v>6400</v>
      </c>
      <c r="B50" s="7">
        <v>120</v>
      </c>
      <c r="C50" s="7"/>
      <c r="D50" s="3">
        <v>1</v>
      </c>
      <c r="E50" s="8" t="s">
        <v>79</v>
      </c>
      <c r="F50" s="7"/>
      <c r="G50" s="15">
        <v>33250</v>
      </c>
      <c r="H50" s="14">
        <v>23750</v>
      </c>
      <c r="I50" s="14">
        <v>57000</v>
      </c>
      <c r="J50" s="17"/>
      <c r="K50" s="16">
        <f t="shared" si="4"/>
        <v>33250</v>
      </c>
      <c r="L50" s="16">
        <f t="shared" si="2"/>
        <v>23750</v>
      </c>
      <c r="M50" s="16">
        <f t="shared" si="3"/>
        <v>57000</v>
      </c>
    </row>
    <row r="51" spans="1:13" ht="20" customHeight="1" x14ac:dyDescent="0.2">
      <c r="A51" s="7">
        <v>6400</v>
      </c>
      <c r="B51" s="7">
        <v>210</v>
      </c>
      <c r="C51" s="7"/>
      <c r="D51" s="3">
        <v>1</v>
      </c>
      <c r="E51" s="8" t="s">
        <v>81</v>
      </c>
      <c r="F51" s="7"/>
      <c r="G51" s="14">
        <v>3597.65</v>
      </c>
      <c r="H51" s="14">
        <v>2731.25</v>
      </c>
      <c r="I51" s="14">
        <v>6328.9</v>
      </c>
      <c r="J51" s="17"/>
      <c r="K51" s="16">
        <f t="shared" si="4"/>
        <v>3597.65</v>
      </c>
      <c r="L51" s="16">
        <f t="shared" si="2"/>
        <v>2731.25</v>
      </c>
      <c r="M51" s="16">
        <f t="shared" si="3"/>
        <v>6328.9</v>
      </c>
    </row>
    <row r="52" spans="1:13" ht="20" customHeight="1" x14ac:dyDescent="0.2">
      <c r="A52" s="7">
        <v>6400</v>
      </c>
      <c r="B52" s="7">
        <v>220</v>
      </c>
      <c r="C52" s="7"/>
      <c r="D52" s="3">
        <v>1</v>
      </c>
      <c r="E52" s="8" t="s">
        <v>82</v>
      </c>
      <c r="F52" s="7"/>
      <c r="G52" s="14">
        <v>2061.5</v>
      </c>
      <c r="H52" s="14">
        <v>1472.5</v>
      </c>
      <c r="I52" s="14">
        <v>3534</v>
      </c>
      <c r="J52" s="17"/>
      <c r="K52" s="16">
        <f t="shared" si="4"/>
        <v>2061.5</v>
      </c>
      <c r="L52" s="16">
        <f t="shared" si="2"/>
        <v>1472.5</v>
      </c>
      <c r="M52" s="16">
        <f t="shared" si="3"/>
        <v>3534</v>
      </c>
    </row>
    <row r="53" spans="1:13" ht="20" customHeight="1" x14ac:dyDescent="0.2">
      <c r="A53" s="7">
        <v>6400</v>
      </c>
      <c r="B53" s="7">
        <v>221</v>
      </c>
      <c r="C53" s="7"/>
      <c r="D53" s="3">
        <v>1</v>
      </c>
      <c r="E53" s="8" t="s">
        <v>83</v>
      </c>
      <c r="F53" s="7"/>
      <c r="G53" s="14">
        <v>482.13</v>
      </c>
      <c r="H53" s="14">
        <v>344.38</v>
      </c>
      <c r="I53" s="14">
        <v>826.5</v>
      </c>
      <c r="J53" s="17"/>
      <c r="K53" s="16">
        <f t="shared" si="4"/>
        <v>482.13</v>
      </c>
      <c r="L53" s="16">
        <f t="shared" si="2"/>
        <v>344.38</v>
      </c>
      <c r="M53" s="16">
        <f t="shared" si="3"/>
        <v>826.5</v>
      </c>
    </row>
    <row r="54" spans="1:13" ht="31.5" customHeight="1" x14ac:dyDescent="0.2">
      <c r="A54" s="7">
        <v>6400</v>
      </c>
      <c r="B54" s="7">
        <v>120</v>
      </c>
      <c r="C54" s="7"/>
      <c r="D54" s="3">
        <v>1</v>
      </c>
      <c r="E54" s="8" t="s">
        <v>80</v>
      </c>
      <c r="F54" s="7"/>
      <c r="G54" s="15">
        <v>23750</v>
      </c>
      <c r="H54" s="14">
        <v>23750</v>
      </c>
      <c r="I54" s="14">
        <v>47500</v>
      </c>
      <c r="J54" s="17"/>
      <c r="K54" s="16">
        <f t="shared" si="4"/>
        <v>23750</v>
      </c>
      <c r="L54" s="16">
        <f t="shared" si="2"/>
        <v>23750</v>
      </c>
      <c r="M54" s="16">
        <f t="shared" si="3"/>
        <v>47500</v>
      </c>
    </row>
    <row r="55" spans="1:13" ht="20" customHeight="1" x14ac:dyDescent="0.2">
      <c r="A55" s="7">
        <v>6400</v>
      </c>
      <c r="B55" s="7">
        <v>210</v>
      </c>
      <c r="C55" s="7"/>
      <c r="D55" s="3">
        <v>1</v>
      </c>
      <c r="E55" s="8" t="s">
        <v>81</v>
      </c>
      <c r="F55" s="7"/>
      <c r="G55" s="14">
        <v>2569.75</v>
      </c>
      <c r="H55" s="14">
        <v>2731.25</v>
      </c>
      <c r="I55" s="14">
        <v>5301</v>
      </c>
      <c r="J55" s="17"/>
      <c r="K55" s="16">
        <f t="shared" si="4"/>
        <v>2569.75</v>
      </c>
      <c r="L55" s="16">
        <f t="shared" si="2"/>
        <v>2731.25</v>
      </c>
      <c r="M55" s="16">
        <f t="shared" si="3"/>
        <v>5301</v>
      </c>
    </row>
    <row r="56" spans="1:13" ht="20" customHeight="1" x14ac:dyDescent="0.2">
      <c r="A56" s="7">
        <v>6400</v>
      </c>
      <c r="B56" s="7">
        <v>220</v>
      </c>
      <c r="C56" s="7"/>
      <c r="D56" s="3">
        <v>1</v>
      </c>
      <c r="E56" s="8" t="s">
        <v>82</v>
      </c>
      <c r="F56" s="7"/>
      <c r="G56" s="14">
        <v>1472.5</v>
      </c>
      <c r="H56" s="14">
        <v>1472.5</v>
      </c>
      <c r="I56" s="14">
        <v>2945</v>
      </c>
      <c r="J56" s="17"/>
      <c r="K56" s="16">
        <f t="shared" si="4"/>
        <v>1472.5</v>
      </c>
      <c r="L56" s="16">
        <f t="shared" si="2"/>
        <v>1472.5</v>
      </c>
      <c r="M56" s="16">
        <f t="shared" si="3"/>
        <v>2945</v>
      </c>
    </row>
    <row r="57" spans="1:13" ht="20" customHeight="1" x14ac:dyDescent="0.2">
      <c r="A57" s="7">
        <v>6400</v>
      </c>
      <c r="B57" s="7">
        <v>221</v>
      </c>
      <c r="C57" s="7"/>
      <c r="D57" s="3">
        <v>1</v>
      </c>
      <c r="E57" s="8" t="s">
        <v>83</v>
      </c>
      <c r="F57" s="7"/>
      <c r="G57" s="14">
        <v>344.38</v>
      </c>
      <c r="H57" s="14">
        <v>344.38</v>
      </c>
      <c r="I57" s="14">
        <v>688.75</v>
      </c>
      <c r="J57" s="17"/>
      <c r="K57" s="16">
        <f t="shared" si="4"/>
        <v>344.38</v>
      </c>
      <c r="L57" s="16">
        <f t="shared" si="2"/>
        <v>344.38</v>
      </c>
      <c r="M57" s="16">
        <f t="shared" si="3"/>
        <v>688.75</v>
      </c>
    </row>
    <row r="58" spans="1:13" ht="32" x14ac:dyDescent="0.2">
      <c r="A58" s="3">
        <v>6400</v>
      </c>
      <c r="B58" s="3">
        <v>730</v>
      </c>
      <c r="C58" s="3">
        <v>6</v>
      </c>
      <c r="D58" s="3" t="s">
        <v>46</v>
      </c>
      <c r="E58" s="8" t="s">
        <v>47</v>
      </c>
      <c r="F58" s="7"/>
      <c r="G58" s="15">
        <v>200</v>
      </c>
      <c r="H58" s="15">
        <v>200</v>
      </c>
      <c r="I58" s="14">
        <v>400</v>
      </c>
      <c r="J58" s="17"/>
      <c r="K58" s="16">
        <f t="shared" si="4"/>
        <v>200</v>
      </c>
      <c r="L58" s="16">
        <f t="shared" si="2"/>
        <v>200</v>
      </c>
      <c r="M58" s="16">
        <f t="shared" si="3"/>
        <v>400</v>
      </c>
    </row>
    <row r="59" spans="1:13" ht="32" x14ac:dyDescent="0.2">
      <c r="A59" s="3">
        <v>6400</v>
      </c>
      <c r="B59" s="3">
        <v>150</v>
      </c>
      <c r="C59" s="3">
        <v>6</v>
      </c>
      <c r="D59" s="3" t="s">
        <v>46</v>
      </c>
      <c r="E59" s="8" t="s">
        <v>48</v>
      </c>
      <c r="F59" s="7"/>
      <c r="G59" s="15">
        <v>750</v>
      </c>
      <c r="H59" s="15">
        <v>750</v>
      </c>
      <c r="I59" s="14">
        <v>1500</v>
      </c>
      <c r="J59" s="17"/>
      <c r="K59" s="16">
        <f t="shared" si="4"/>
        <v>750</v>
      </c>
      <c r="L59" s="16">
        <f t="shared" si="2"/>
        <v>750</v>
      </c>
      <c r="M59" s="16">
        <f t="shared" si="3"/>
        <v>1500</v>
      </c>
    </row>
    <row r="60" spans="1:13" ht="20" customHeight="1" x14ac:dyDescent="0.2">
      <c r="A60" s="7">
        <v>6400</v>
      </c>
      <c r="B60" s="7">
        <v>210</v>
      </c>
      <c r="C60" s="7"/>
      <c r="D60" s="3">
        <v>1</v>
      </c>
      <c r="E60" s="8" t="s">
        <v>81</v>
      </c>
      <c r="F60" s="7"/>
      <c r="G60" s="14">
        <v>81.150000000000006</v>
      </c>
      <c r="H60" s="14">
        <v>86.25</v>
      </c>
      <c r="I60" s="14">
        <v>167.4</v>
      </c>
      <c r="J60" s="17"/>
      <c r="K60" s="16">
        <f t="shared" si="4"/>
        <v>81.150000000000006</v>
      </c>
      <c r="L60" s="16">
        <f t="shared" si="2"/>
        <v>86.25</v>
      </c>
      <c r="M60" s="16">
        <f t="shared" si="3"/>
        <v>167.4</v>
      </c>
    </row>
    <row r="61" spans="1:13" ht="20" customHeight="1" x14ac:dyDescent="0.2">
      <c r="A61" s="7">
        <v>6400</v>
      </c>
      <c r="B61" s="7">
        <v>220</v>
      </c>
      <c r="C61" s="7"/>
      <c r="D61" s="3">
        <v>1</v>
      </c>
      <c r="E61" s="8" t="s">
        <v>82</v>
      </c>
      <c r="F61" s="7"/>
      <c r="G61" s="14">
        <v>46.5</v>
      </c>
      <c r="H61" s="14">
        <v>46.5</v>
      </c>
      <c r="I61" s="14">
        <v>93</v>
      </c>
      <c r="J61" s="17"/>
      <c r="K61" s="16">
        <f t="shared" si="4"/>
        <v>46.5</v>
      </c>
      <c r="L61" s="16">
        <f t="shared" si="2"/>
        <v>46.5</v>
      </c>
      <c r="M61" s="16">
        <f t="shared" si="3"/>
        <v>93</v>
      </c>
    </row>
    <row r="62" spans="1:13" ht="20" customHeight="1" x14ac:dyDescent="0.2">
      <c r="A62" s="7">
        <v>6400</v>
      </c>
      <c r="B62" s="7">
        <v>221</v>
      </c>
      <c r="C62" s="7"/>
      <c r="D62" s="3">
        <v>1</v>
      </c>
      <c r="E62" s="8" t="s">
        <v>83</v>
      </c>
      <c r="F62" s="7"/>
      <c r="G62" s="14">
        <v>10.88</v>
      </c>
      <c r="H62" s="14">
        <v>10.88</v>
      </c>
      <c r="I62" s="14">
        <v>21.75</v>
      </c>
      <c r="J62" s="17"/>
      <c r="K62" s="16">
        <f t="shared" si="4"/>
        <v>10.88</v>
      </c>
      <c r="L62" s="16">
        <f t="shared" si="2"/>
        <v>10.88</v>
      </c>
      <c r="M62" s="16">
        <f t="shared" si="3"/>
        <v>21.75</v>
      </c>
    </row>
    <row r="63" spans="1:13" x14ac:dyDescent="0.2">
      <c r="G63" s="16">
        <v>68616.434999999998</v>
      </c>
      <c r="H63" s="16">
        <v>57689.885000000002</v>
      </c>
      <c r="I63" s="16">
        <v>126306.29999999999</v>
      </c>
      <c r="K63" s="16">
        <f t="shared" si="4"/>
        <v>68616.44</v>
      </c>
      <c r="L63" s="16">
        <f t="shared" si="2"/>
        <v>57689.89</v>
      </c>
      <c r="M63" s="16">
        <f t="shared" si="3"/>
        <v>126306.3</v>
      </c>
    </row>
    <row r="64" spans="1:13" x14ac:dyDescent="0.2">
      <c r="K64" s="16">
        <f t="shared" si="4"/>
        <v>0</v>
      </c>
      <c r="L64" s="16">
        <f t="shared" si="2"/>
        <v>0</v>
      </c>
      <c r="M64" s="16">
        <f t="shared" si="3"/>
        <v>0</v>
      </c>
    </row>
    <row r="65" spans="1:13" x14ac:dyDescent="0.2">
      <c r="A65" t="s">
        <v>92</v>
      </c>
      <c r="K65" s="16">
        <f t="shared" si="4"/>
        <v>0</v>
      </c>
      <c r="L65" s="16">
        <f t="shared" si="2"/>
        <v>0</v>
      </c>
      <c r="M65" s="16">
        <f t="shared" si="3"/>
        <v>0</v>
      </c>
    </row>
    <row r="66" spans="1:13" ht="34.5" customHeight="1" x14ac:dyDescent="0.2">
      <c r="A66" s="3">
        <v>5100</v>
      </c>
      <c r="B66" s="3">
        <v>730</v>
      </c>
      <c r="C66" s="3"/>
      <c r="D66" s="3" t="s">
        <v>43</v>
      </c>
      <c r="E66" s="8" t="s">
        <v>27</v>
      </c>
      <c r="F66" s="7">
        <v>3300</v>
      </c>
      <c r="G66" s="15">
        <v>44935</v>
      </c>
      <c r="H66" s="14">
        <v>89870</v>
      </c>
      <c r="I66" s="14">
        <v>134805</v>
      </c>
      <c r="J66" s="17"/>
      <c r="K66" s="16">
        <f t="shared" si="4"/>
        <v>44935</v>
      </c>
      <c r="L66" s="16">
        <f t="shared" si="2"/>
        <v>89870</v>
      </c>
      <c r="M66" s="16">
        <f t="shared" si="3"/>
        <v>134805</v>
      </c>
    </row>
    <row r="67" spans="1:13" ht="33.75" customHeight="1" x14ac:dyDescent="0.2">
      <c r="A67" s="3">
        <v>5100</v>
      </c>
      <c r="B67" s="3">
        <v>120</v>
      </c>
      <c r="C67" s="3"/>
      <c r="D67" s="3" t="s">
        <v>43</v>
      </c>
      <c r="E67" s="8" t="s">
        <v>26</v>
      </c>
      <c r="F67" s="7">
        <v>3300</v>
      </c>
      <c r="G67" s="14">
        <v>141075</v>
      </c>
      <c r="H67" s="14">
        <v>282150</v>
      </c>
      <c r="I67" s="14">
        <v>423225</v>
      </c>
      <c r="J67" s="17"/>
      <c r="K67" s="16">
        <f t="shared" si="4"/>
        <v>141075</v>
      </c>
      <c r="L67" s="16">
        <f t="shared" si="2"/>
        <v>282150</v>
      </c>
      <c r="M67" s="16">
        <f t="shared" si="3"/>
        <v>423225</v>
      </c>
    </row>
    <row r="68" spans="1:13" ht="29.25" customHeight="1" x14ac:dyDescent="0.2">
      <c r="A68" s="3">
        <v>5100</v>
      </c>
      <c r="B68" s="3">
        <v>210</v>
      </c>
      <c r="C68" s="3"/>
      <c r="D68" s="3" t="s">
        <v>43</v>
      </c>
      <c r="E68" s="8" t="s">
        <v>23</v>
      </c>
      <c r="F68" s="7">
        <v>3300</v>
      </c>
      <c r="G68" s="15">
        <v>15264.32</v>
      </c>
      <c r="H68" s="14">
        <v>30528.63</v>
      </c>
      <c r="I68" s="14">
        <v>45792.95</v>
      </c>
      <c r="J68" s="17"/>
      <c r="K68" s="16">
        <f t="shared" si="4"/>
        <v>15264.32</v>
      </c>
      <c r="L68" s="16">
        <f t="shared" si="2"/>
        <v>30528.63</v>
      </c>
      <c r="M68" s="16">
        <f t="shared" si="3"/>
        <v>45792.95</v>
      </c>
    </row>
    <row r="69" spans="1:13" ht="28.5" customHeight="1" x14ac:dyDescent="0.2">
      <c r="A69" s="3">
        <v>5100</v>
      </c>
      <c r="B69" s="3">
        <v>220</v>
      </c>
      <c r="C69" s="3"/>
      <c r="D69" s="3" t="s">
        <v>43</v>
      </c>
      <c r="E69" s="8" t="s">
        <v>24</v>
      </c>
      <c r="F69" s="7">
        <v>3300</v>
      </c>
      <c r="G69" s="15">
        <v>8746.65</v>
      </c>
      <c r="H69" s="14">
        <v>17493.3</v>
      </c>
      <c r="I69" s="14">
        <v>26239.95</v>
      </c>
      <c r="J69" s="17"/>
      <c r="K69" s="16">
        <f t="shared" si="4"/>
        <v>8746.65</v>
      </c>
      <c r="L69" s="16">
        <f t="shared" si="2"/>
        <v>17493.3</v>
      </c>
      <c r="M69" s="16">
        <f t="shared" si="3"/>
        <v>26239.95</v>
      </c>
    </row>
    <row r="70" spans="1:13" ht="33.75" customHeight="1" x14ac:dyDescent="0.2">
      <c r="A70" s="3">
        <v>5100</v>
      </c>
      <c r="B70" s="3">
        <v>221</v>
      </c>
      <c r="C70" s="3"/>
      <c r="D70" s="3" t="s">
        <v>43</v>
      </c>
      <c r="E70" s="8" t="s">
        <v>25</v>
      </c>
      <c r="F70" s="7">
        <v>3300</v>
      </c>
      <c r="G70" s="15">
        <v>2045.59</v>
      </c>
      <c r="H70" s="14">
        <v>4091.18</v>
      </c>
      <c r="I70" s="14">
        <v>6136.76</v>
      </c>
      <c r="J70" s="17"/>
      <c r="K70" s="16">
        <f t="shared" si="4"/>
        <v>2045.59</v>
      </c>
      <c r="L70" s="16">
        <f t="shared" si="2"/>
        <v>4091.18</v>
      </c>
      <c r="M70" s="16">
        <f t="shared" si="3"/>
        <v>6136.76</v>
      </c>
    </row>
    <row r="71" spans="1:13" x14ac:dyDescent="0.2">
      <c r="G71" s="16">
        <v>212066.56</v>
      </c>
      <c r="H71" s="16">
        <v>424133.11</v>
      </c>
      <c r="I71" s="16">
        <v>636199.65999999992</v>
      </c>
      <c r="K71" s="16">
        <f t="shared" si="4"/>
        <v>212066.56</v>
      </c>
      <c r="L71" s="16">
        <f t="shared" si="2"/>
        <v>424133.11</v>
      </c>
      <c r="M71" s="16">
        <f t="shared" si="3"/>
        <v>636199.66</v>
      </c>
    </row>
    <row r="72" spans="1:13" x14ac:dyDescent="0.2">
      <c r="K72" s="16">
        <f t="shared" si="4"/>
        <v>0</v>
      </c>
      <c r="L72" s="16">
        <f t="shared" si="2"/>
        <v>0</v>
      </c>
      <c r="M72" s="16">
        <f t="shared" si="3"/>
        <v>0</v>
      </c>
    </row>
    <row r="73" spans="1:13" x14ac:dyDescent="0.2">
      <c r="A73" t="s">
        <v>94</v>
      </c>
      <c r="K73" s="16">
        <f t="shared" si="4"/>
        <v>0</v>
      </c>
      <c r="L73" s="16">
        <f t="shared" si="2"/>
        <v>0</v>
      </c>
      <c r="M73" s="16">
        <f t="shared" si="3"/>
        <v>0</v>
      </c>
    </row>
    <row r="74" spans="1:13" ht="30.75" customHeight="1" x14ac:dyDescent="0.2">
      <c r="A74" s="3">
        <v>6150</v>
      </c>
      <c r="B74" s="3">
        <v>369</v>
      </c>
      <c r="C74" s="3"/>
      <c r="D74" s="3" t="s">
        <v>43</v>
      </c>
      <c r="E74" s="8" t="s">
        <v>42</v>
      </c>
      <c r="F74" s="7"/>
      <c r="G74" s="15">
        <v>11500</v>
      </c>
      <c r="H74" s="14">
        <v>34500</v>
      </c>
      <c r="I74" s="14">
        <v>46000</v>
      </c>
      <c r="J74" s="17"/>
      <c r="K74" s="16">
        <f t="shared" si="4"/>
        <v>11500</v>
      </c>
      <c r="L74" s="16">
        <f t="shared" si="2"/>
        <v>34500</v>
      </c>
      <c r="M74" s="16">
        <f t="shared" si="3"/>
        <v>46000</v>
      </c>
    </row>
    <row r="75" spans="1:13" ht="32" x14ac:dyDescent="0.2">
      <c r="A75" s="3">
        <v>5100</v>
      </c>
      <c r="B75" s="3">
        <v>643</v>
      </c>
      <c r="C75" s="3">
        <v>7</v>
      </c>
      <c r="D75" s="3" t="s">
        <v>49</v>
      </c>
      <c r="E75" s="8" t="s">
        <v>50</v>
      </c>
      <c r="F75" s="7"/>
      <c r="G75" s="15">
        <v>42750</v>
      </c>
      <c r="H75" s="15">
        <v>14250</v>
      </c>
      <c r="I75" s="14">
        <v>57000</v>
      </c>
      <c r="J75" s="17"/>
      <c r="K75" s="16">
        <f t="shared" si="4"/>
        <v>42750</v>
      </c>
      <c r="L75" s="16">
        <f t="shared" ref="L75:L119" si="7">ROUND(H75,2)</f>
        <v>14250</v>
      </c>
      <c r="M75" s="16">
        <f t="shared" ref="M75:M119" si="8">ROUND(I75,2)</f>
        <v>57000</v>
      </c>
    </row>
    <row r="76" spans="1:13" ht="30.75" customHeight="1" x14ac:dyDescent="0.2">
      <c r="A76" s="3">
        <v>6500</v>
      </c>
      <c r="B76" s="3">
        <v>369</v>
      </c>
      <c r="C76" s="3"/>
      <c r="D76" s="3" t="s">
        <v>53</v>
      </c>
      <c r="E76" s="8" t="s">
        <v>29</v>
      </c>
      <c r="F76" s="7"/>
      <c r="G76" s="15">
        <v>47500</v>
      </c>
      <c r="H76" s="14">
        <v>95000</v>
      </c>
      <c r="I76" s="14">
        <v>142500</v>
      </c>
      <c r="J76" s="17"/>
      <c r="K76" s="16">
        <f t="shared" ref="K76:K119" si="9">ROUND(G76,2)</f>
        <v>47500</v>
      </c>
      <c r="L76" s="16">
        <f t="shared" si="7"/>
        <v>95000</v>
      </c>
      <c r="M76" s="16">
        <f t="shared" si="8"/>
        <v>142500</v>
      </c>
    </row>
    <row r="77" spans="1:13" ht="20" customHeight="1" x14ac:dyDescent="0.2">
      <c r="A77" s="3">
        <v>5100</v>
      </c>
      <c r="B77" s="3">
        <v>643</v>
      </c>
      <c r="C77" s="3"/>
      <c r="D77" s="3"/>
      <c r="E77" s="8" t="s">
        <v>74</v>
      </c>
      <c r="F77" s="7"/>
      <c r="G77" s="15">
        <v>72200</v>
      </c>
      <c r="H77" s="14">
        <v>0</v>
      </c>
      <c r="I77" s="14">
        <v>72200</v>
      </c>
      <c r="J77" s="17"/>
      <c r="K77" s="16">
        <f t="shared" si="9"/>
        <v>72200</v>
      </c>
      <c r="L77" s="16">
        <f t="shared" si="7"/>
        <v>0</v>
      </c>
      <c r="M77" s="16">
        <f t="shared" si="8"/>
        <v>72200</v>
      </c>
    </row>
    <row r="78" spans="1:13" ht="20" customHeight="1" x14ac:dyDescent="0.2">
      <c r="A78" s="3">
        <v>5100</v>
      </c>
      <c r="B78" s="3">
        <v>644</v>
      </c>
      <c r="C78" s="3"/>
      <c r="D78" s="3"/>
      <c r="E78" s="8" t="s">
        <v>72</v>
      </c>
      <c r="F78" s="7"/>
      <c r="G78" s="15">
        <v>0</v>
      </c>
      <c r="H78" s="14">
        <v>142500</v>
      </c>
      <c r="I78" s="14">
        <v>142500</v>
      </c>
      <c r="J78" s="17"/>
      <c r="K78" s="16">
        <f t="shared" si="9"/>
        <v>0</v>
      </c>
      <c r="L78" s="16">
        <f t="shared" si="7"/>
        <v>142500</v>
      </c>
      <c r="M78" s="16">
        <f t="shared" si="8"/>
        <v>142500</v>
      </c>
    </row>
    <row r="79" spans="1:13" ht="20" customHeight="1" x14ac:dyDescent="0.2">
      <c r="A79" s="3">
        <v>5100</v>
      </c>
      <c r="B79" s="3">
        <v>644</v>
      </c>
      <c r="C79" s="3"/>
      <c r="D79" s="3"/>
      <c r="E79" s="8" t="s">
        <v>73</v>
      </c>
      <c r="F79" s="7"/>
      <c r="G79" s="15">
        <v>55524.480000000003</v>
      </c>
      <c r="H79" s="14">
        <v>134475.51999999999</v>
      </c>
      <c r="I79" s="14">
        <v>190000</v>
      </c>
      <c r="J79" s="17"/>
      <c r="K79" s="16">
        <f t="shared" si="9"/>
        <v>55524.480000000003</v>
      </c>
      <c r="L79" s="16">
        <f t="shared" si="7"/>
        <v>134475.51999999999</v>
      </c>
      <c r="M79" s="16">
        <f t="shared" si="8"/>
        <v>190000</v>
      </c>
    </row>
    <row r="80" spans="1:13" ht="20" customHeight="1" x14ac:dyDescent="0.2">
      <c r="A80" s="3">
        <v>6500</v>
      </c>
      <c r="B80" s="3">
        <v>390</v>
      </c>
      <c r="C80" s="3"/>
      <c r="D80" s="3"/>
      <c r="E80" s="8" t="s">
        <v>71</v>
      </c>
      <c r="F80" s="7"/>
      <c r="G80" s="15">
        <v>33250</v>
      </c>
      <c r="H80" s="14">
        <v>0</v>
      </c>
      <c r="I80" s="14">
        <v>33250</v>
      </c>
      <c r="J80" s="17"/>
      <c r="K80" s="16">
        <f t="shared" si="9"/>
        <v>33250</v>
      </c>
      <c r="L80" s="16">
        <f t="shared" si="7"/>
        <v>0</v>
      </c>
      <c r="M80" s="16">
        <f t="shared" si="8"/>
        <v>33250</v>
      </c>
    </row>
    <row r="81" spans="1:13" ht="20" customHeight="1" x14ac:dyDescent="0.2">
      <c r="A81" s="3">
        <v>6500</v>
      </c>
      <c r="B81" s="3">
        <v>643</v>
      </c>
      <c r="C81" s="3"/>
      <c r="D81" s="3"/>
      <c r="E81" s="8" t="s">
        <v>66</v>
      </c>
      <c r="F81" s="7"/>
      <c r="G81" s="15">
        <v>413250</v>
      </c>
      <c r="H81" s="14">
        <v>7410</v>
      </c>
      <c r="I81" s="14">
        <v>420660</v>
      </c>
      <c r="J81" s="17"/>
      <c r="K81" s="16">
        <f t="shared" si="9"/>
        <v>413250</v>
      </c>
      <c r="L81" s="16">
        <f t="shared" si="7"/>
        <v>7410</v>
      </c>
      <c r="M81" s="16">
        <f t="shared" si="8"/>
        <v>420660</v>
      </c>
    </row>
    <row r="82" spans="1:13" ht="20" customHeight="1" x14ac:dyDescent="0.2">
      <c r="A82" s="3">
        <v>6500</v>
      </c>
      <c r="B82" s="3">
        <v>644</v>
      </c>
      <c r="C82" s="3"/>
      <c r="D82" s="3"/>
      <c r="E82" s="8" t="s">
        <v>66</v>
      </c>
      <c r="F82" s="7"/>
      <c r="G82" s="15">
        <v>28500</v>
      </c>
      <c r="H82" s="14">
        <v>0</v>
      </c>
      <c r="I82" s="14">
        <v>28500</v>
      </c>
      <c r="J82" s="17"/>
      <c r="K82" s="16">
        <f t="shared" si="9"/>
        <v>28500</v>
      </c>
      <c r="L82" s="16">
        <f t="shared" si="7"/>
        <v>0</v>
      </c>
      <c r="M82" s="16">
        <f t="shared" si="8"/>
        <v>28500</v>
      </c>
    </row>
    <row r="83" spans="1:13" x14ac:dyDescent="0.2">
      <c r="G83" s="16">
        <v>704474.48</v>
      </c>
      <c r="H83" s="16">
        <v>428135.52</v>
      </c>
      <c r="I83" s="16">
        <v>1132610</v>
      </c>
      <c r="K83" s="16">
        <f t="shared" si="9"/>
        <v>704474.48</v>
      </c>
      <c r="L83" s="16">
        <f t="shared" si="7"/>
        <v>428135.52</v>
      </c>
      <c r="M83" s="16">
        <f t="shared" si="8"/>
        <v>1132610</v>
      </c>
    </row>
    <row r="84" spans="1:13" x14ac:dyDescent="0.2">
      <c r="K84" s="16">
        <f t="shared" si="9"/>
        <v>0</v>
      </c>
      <c r="L84" s="16">
        <f t="shared" si="7"/>
        <v>0</v>
      </c>
      <c r="M84" s="16">
        <f t="shared" si="8"/>
        <v>0</v>
      </c>
    </row>
    <row r="85" spans="1:13" x14ac:dyDescent="0.2">
      <c r="A85" t="s">
        <v>93</v>
      </c>
      <c r="K85" s="16">
        <f t="shared" si="9"/>
        <v>0</v>
      </c>
      <c r="L85" s="16">
        <f t="shared" si="7"/>
        <v>0</v>
      </c>
      <c r="M85" s="16">
        <f t="shared" si="8"/>
        <v>0</v>
      </c>
    </row>
    <row r="86" spans="1:13" ht="20" customHeight="1" x14ac:dyDescent="0.2">
      <c r="A86" s="3">
        <v>6100</v>
      </c>
      <c r="B86" s="3">
        <v>110</v>
      </c>
      <c r="C86" s="3"/>
      <c r="D86" s="3" t="s">
        <v>55</v>
      </c>
      <c r="E86" s="8" t="s">
        <v>44</v>
      </c>
      <c r="F86" s="7">
        <v>0.5</v>
      </c>
      <c r="G86" s="15">
        <v>40000</v>
      </c>
      <c r="H86" s="15">
        <v>40000</v>
      </c>
      <c r="I86" s="14">
        <v>80000</v>
      </c>
      <c r="J86" s="17"/>
      <c r="K86" s="16">
        <f t="shared" si="9"/>
        <v>40000</v>
      </c>
      <c r="L86" s="16">
        <f t="shared" si="7"/>
        <v>40000</v>
      </c>
      <c r="M86" s="16">
        <f t="shared" si="8"/>
        <v>80000</v>
      </c>
    </row>
    <row r="87" spans="1:13" ht="20" customHeight="1" x14ac:dyDescent="0.2">
      <c r="A87" s="3">
        <v>6100</v>
      </c>
      <c r="B87" s="3">
        <v>210</v>
      </c>
      <c r="C87" s="3"/>
      <c r="D87" s="3" t="s">
        <v>55</v>
      </c>
      <c r="E87" s="8" t="s">
        <v>38</v>
      </c>
      <c r="F87" s="7">
        <v>0.5</v>
      </c>
      <c r="G87" s="15">
        <v>4328</v>
      </c>
      <c r="H87" s="15">
        <v>4328</v>
      </c>
      <c r="I87" s="14">
        <v>8656</v>
      </c>
      <c r="J87" s="17"/>
      <c r="K87" s="16">
        <f t="shared" si="9"/>
        <v>4328</v>
      </c>
      <c r="L87" s="16">
        <f t="shared" si="7"/>
        <v>4328</v>
      </c>
      <c r="M87" s="16">
        <f t="shared" si="8"/>
        <v>8656</v>
      </c>
    </row>
    <row r="88" spans="1:13" ht="16" x14ac:dyDescent="0.2">
      <c r="A88" s="3">
        <v>6100</v>
      </c>
      <c r="B88" s="3">
        <v>220</v>
      </c>
      <c r="C88" s="3"/>
      <c r="D88" s="3" t="s">
        <v>55</v>
      </c>
      <c r="E88" s="8" t="s">
        <v>39</v>
      </c>
      <c r="F88" s="7">
        <v>0.5</v>
      </c>
      <c r="G88" s="15">
        <v>2480</v>
      </c>
      <c r="H88" s="15">
        <v>2480</v>
      </c>
      <c r="I88" s="14">
        <v>4960</v>
      </c>
      <c r="J88" s="17"/>
      <c r="K88" s="16">
        <f t="shared" si="9"/>
        <v>2480</v>
      </c>
      <c r="L88" s="16">
        <f t="shared" si="7"/>
        <v>2480</v>
      </c>
      <c r="M88" s="16">
        <f t="shared" si="8"/>
        <v>4960</v>
      </c>
    </row>
    <row r="89" spans="1:13" ht="16" x14ac:dyDescent="0.2">
      <c r="A89" s="3">
        <v>6100</v>
      </c>
      <c r="B89" s="3">
        <v>220</v>
      </c>
      <c r="C89" s="3"/>
      <c r="D89" s="3" t="s">
        <v>55</v>
      </c>
      <c r="E89" s="8" t="s">
        <v>40</v>
      </c>
      <c r="F89" s="7">
        <v>0.5</v>
      </c>
      <c r="G89" s="15">
        <v>580</v>
      </c>
      <c r="H89" s="15">
        <v>580</v>
      </c>
      <c r="I89" s="14">
        <v>1160</v>
      </c>
      <c r="J89" s="17"/>
      <c r="K89" s="16">
        <f t="shared" si="9"/>
        <v>580</v>
      </c>
      <c r="L89" s="16">
        <f t="shared" si="7"/>
        <v>580</v>
      </c>
      <c r="M89" s="16">
        <f t="shared" si="8"/>
        <v>1160</v>
      </c>
    </row>
    <row r="90" spans="1:13" ht="16" x14ac:dyDescent="0.2">
      <c r="A90" s="3">
        <v>6100</v>
      </c>
      <c r="B90" s="3">
        <v>230</v>
      </c>
      <c r="C90" s="3"/>
      <c r="D90" s="3" t="s">
        <v>55</v>
      </c>
      <c r="E90" s="8" t="s">
        <v>41</v>
      </c>
      <c r="F90" s="7">
        <v>0.5</v>
      </c>
      <c r="G90" s="15">
        <v>2650</v>
      </c>
      <c r="H90" s="15">
        <v>2651</v>
      </c>
      <c r="I90" s="14">
        <v>5301</v>
      </c>
      <c r="J90" s="17"/>
      <c r="K90" s="16">
        <f t="shared" si="9"/>
        <v>2650</v>
      </c>
      <c r="L90" s="16">
        <f t="shared" si="7"/>
        <v>2651</v>
      </c>
      <c r="M90" s="16">
        <f t="shared" si="8"/>
        <v>5301</v>
      </c>
    </row>
    <row r="91" spans="1:13" ht="20" customHeight="1" x14ac:dyDescent="0.2">
      <c r="A91" s="3">
        <v>7900</v>
      </c>
      <c r="B91" s="3">
        <v>390</v>
      </c>
      <c r="C91" s="3"/>
      <c r="D91" s="3" t="s">
        <v>62</v>
      </c>
      <c r="E91" s="8" t="s">
        <v>60</v>
      </c>
      <c r="F91" s="7">
        <v>1</v>
      </c>
      <c r="G91" s="15">
        <v>20000</v>
      </c>
      <c r="H91" s="14">
        <v>40000</v>
      </c>
      <c r="I91" s="14">
        <v>60000</v>
      </c>
      <c r="J91" s="17"/>
      <c r="K91" s="16">
        <f t="shared" si="9"/>
        <v>20000</v>
      </c>
      <c r="L91" s="16">
        <f t="shared" si="7"/>
        <v>40000</v>
      </c>
      <c r="M91" s="16">
        <f t="shared" si="8"/>
        <v>60000</v>
      </c>
    </row>
    <row r="92" spans="1:13" x14ac:dyDescent="0.2">
      <c r="G92" s="16">
        <v>70038</v>
      </c>
      <c r="H92" s="16">
        <v>90039</v>
      </c>
      <c r="I92" s="16">
        <v>160077</v>
      </c>
      <c r="K92" s="16">
        <f t="shared" si="9"/>
        <v>70038</v>
      </c>
      <c r="L92" s="16">
        <f t="shared" si="7"/>
        <v>90039</v>
      </c>
      <c r="M92" s="16">
        <f t="shared" si="8"/>
        <v>160077</v>
      </c>
    </row>
    <row r="93" spans="1:13" x14ac:dyDescent="0.2">
      <c r="K93" s="16">
        <f t="shared" si="9"/>
        <v>0</v>
      </c>
      <c r="L93" s="16">
        <f t="shared" si="7"/>
        <v>0</v>
      </c>
      <c r="M93" s="16">
        <f t="shared" si="8"/>
        <v>0</v>
      </c>
    </row>
    <row r="94" spans="1:13" x14ac:dyDescent="0.2">
      <c r="A94" t="s">
        <v>95</v>
      </c>
      <c r="K94" s="16">
        <f t="shared" si="9"/>
        <v>0</v>
      </c>
      <c r="L94" s="16">
        <f t="shared" si="7"/>
        <v>0</v>
      </c>
      <c r="M94" s="16">
        <f t="shared" si="8"/>
        <v>0</v>
      </c>
    </row>
    <row r="95" spans="1:13" ht="32" x14ac:dyDescent="0.2">
      <c r="A95" s="3">
        <v>7700</v>
      </c>
      <c r="B95" s="3">
        <v>160</v>
      </c>
      <c r="C95" s="3"/>
      <c r="D95" s="3" t="s">
        <v>54</v>
      </c>
      <c r="E95" s="8" t="s">
        <v>30</v>
      </c>
      <c r="F95" s="7">
        <v>1</v>
      </c>
      <c r="G95" s="15">
        <v>31000</v>
      </c>
      <c r="H95" s="14">
        <v>40000</v>
      </c>
      <c r="I95" s="14">
        <v>71000</v>
      </c>
      <c r="J95" s="17"/>
      <c r="K95" s="16">
        <f t="shared" si="9"/>
        <v>31000</v>
      </c>
      <c r="L95" s="16">
        <f t="shared" si="7"/>
        <v>40000</v>
      </c>
      <c r="M95" s="16">
        <f t="shared" si="8"/>
        <v>71000</v>
      </c>
    </row>
    <row r="96" spans="1:13" ht="32" x14ac:dyDescent="0.2">
      <c r="A96" s="3">
        <v>7700</v>
      </c>
      <c r="B96" s="3">
        <v>210</v>
      </c>
      <c r="C96" s="3"/>
      <c r="D96" s="3" t="s">
        <v>54</v>
      </c>
      <c r="E96" s="8" t="s">
        <v>34</v>
      </c>
      <c r="F96" s="7">
        <v>1</v>
      </c>
      <c r="G96" s="15">
        <v>3354.2</v>
      </c>
      <c r="H96" s="15">
        <v>4328</v>
      </c>
      <c r="I96" s="14">
        <v>7682.2</v>
      </c>
      <c r="J96" s="17"/>
      <c r="K96" s="16">
        <f t="shared" si="9"/>
        <v>3354.2</v>
      </c>
      <c r="L96" s="16">
        <f t="shared" si="7"/>
        <v>4328</v>
      </c>
      <c r="M96" s="16">
        <f t="shared" si="8"/>
        <v>7682.2</v>
      </c>
    </row>
    <row r="97" spans="1:13" ht="32" x14ac:dyDescent="0.2">
      <c r="A97" s="3">
        <v>7700</v>
      </c>
      <c r="B97" s="3">
        <v>220</v>
      </c>
      <c r="C97" s="3"/>
      <c r="D97" s="3" t="s">
        <v>54</v>
      </c>
      <c r="E97" s="8" t="s">
        <v>31</v>
      </c>
      <c r="F97" s="7">
        <v>1</v>
      </c>
      <c r="G97" s="15">
        <v>1922</v>
      </c>
      <c r="H97" s="15">
        <v>2480</v>
      </c>
      <c r="I97" s="14">
        <v>4402</v>
      </c>
      <c r="J97" s="17"/>
      <c r="K97" s="16">
        <f t="shared" si="9"/>
        <v>1922</v>
      </c>
      <c r="L97" s="16">
        <f t="shared" si="7"/>
        <v>2480</v>
      </c>
      <c r="M97" s="16">
        <f t="shared" si="8"/>
        <v>4402</v>
      </c>
    </row>
    <row r="98" spans="1:13" ht="35.25" customHeight="1" x14ac:dyDescent="0.2">
      <c r="A98" s="3">
        <v>7700</v>
      </c>
      <c r="B98" s="3">
        <v>221</v>
      </c>
      <c r="C98" s="3"/>
      <c r="D98" s="3" t="s">
        <v>54</v>
      </c>
      <c r="E98" s="8" t="s">
        <v>32</v>
      </c>
      <c r="F98" s="7">
        <v>1</v>
      </c>
      <c r="G98" s="15">
        <v>449.5</v>
      </c>
      <c r="H98" s="15">
        <v>580</v>
      </c>
      <c r="I98" s="14">
        <v>1029.5</v>
      </c>
      <c r="J98" s="17"/>
      <c r="K98" s="16">
        <f t="shared" si="9"/>
        <v>449.5</v>
      </c>
      <c r="L98" s="16">
        <f t="shared" si="7"/>
        <v>580</v>
      </c>
      <c r="M98" s="16">
        <f t="shared" si="8"/>
        <v>1029.5</v>
      </c>
    </row>
    <row r="99" spans="1:13" ht="32" x14ac:dyDescent="0.2">
      <c r="A99" s="3">
        <v>7700</v>
      </c>
      <c r="B99" s="3">
        <v>230</v>
      </c>
      <c r="C99" s="3"/>
      <c r="D99" s="3" t="s">
        <v>54</v>
      </c>
      <c r="E99" s="8" t="s">
        <v>33</v>
      </c>
      <c r="F99" s="7">
        <v>1</v>
      </c>
      <c r="G99" s="15">
        <v>5100</v>
      </c>
      <c r="H99" s="14">
        <v>6000</v>
      </c>
      <c r="I99" s="14">
        <v>11100</v>
      </c>
      <c r="J99" s="17"/>
      <c r="K99" s="16">
        <f t="shared" si="9"/>
        <v>5100</v>
      </c>
      <c r="L99" s="16">
        <f t="shared" si="7"/>
        <v>6000</v>
      </c>
      <c r="M99" s="16">
        <f t="shared" si="8"/>
        <v>11100</v>
      </c>
    </row>
    <row r="100" spans="1:13" x14ac:dyDescent="0.2">
      <c r="G100" s="16">
        <v>41825.699999999997</v>
      </c>
      <c r="H100" s="16">
        <v>53388</v>
      </c>
      <c r="I100" s="16">
        <v>95213.7</v>
      </c>
      <c r="K100" s="16">
        <f t="shared" si="9"/>
        <v>41825.699999999997</v>
      </c>
      <c r="L100" s="16">
        <f t="shared" si="7"/>
        <v>53388</v>
      </c>
      <c r="M100" s="16">
        <f t="shared" si="8"/>
        <v>95213.7</v>
      </c>
    </row>
    <row r="101" spans="1:13" x14ac:dyDescent="0.2">
      <c r="K101" s="16">
        <f t="shared" si="9"/>
        <v>0</v>
      </c>
      <c r="L101" s="16">
        <f t="shared" si="7"/>
        <v>0</v>
      </c>
      <c r="M101" s="16">
        <f t="shared" si="8"/>
        <v>0</v>
      </c>
    </row>
    <row r="102" spans="1:13" x14ac:dyDescent="0.2">
      <c r="A102" t="s">
        <v>96</v>
      </c>
      <c r="K102" s="16">
        <f t="shared" si="9"/>
        <v>0</v>
      </c>
      <c r="L102" s="16">
        <f t="shared" si="7"/>
        <v>0</v>
      </c>
      <c r="M102" s="16">
        <f t="shared" si="8"/>
        <v>0</v>
      </c>
    </row>
    <row r="103" spans="1:13" ht="20" customHeight="1" x14ac:dyDescent="0.2">
      <c r="A103" s="3">
        <v>7900</v>
      </c>
      <c r="B103" s="3">
        <v>671</v>
      </c>
      <c r="C103" s="3"/>
      <c r="D103" s="3" t="s">
        <v>61</v>
      </c>
      <c r="E103" s="8" t="s">
        <v>63</v>
      </c>
      <c r="F103" s="7"/>
      <c r="G103" s="15">
        <v>71250</v>
      </c>
      <c r="H103" s="14">
        <v>0</v>
      </c>
      <c r="I103" s="14">
        <v>71250</v>
      </c>
      <c r="J103" s="17"/>
      <c r="K103" s="16">
        <f t="shared" si="9"/>
        <v>71250</v>
      </c>
      <c r="L103" s="16">
        <f t="shared" si="7"/>
        <v>0</v>
      </c>
      <c r="M103" s="16">
        <f t="shared" si="8"/>
        <v>71250</v>
      </c>
    </row>
    <row r="104" spans="1:13" ht="20" customHeight="1" x14ac:dyDescent="0.2">
      <c r="A104" s="3">
        <v>7800</v>
      </c>
      <c r="B104" s="3">
        <v>642</v>
      </c>
      <c r="C104" s="3"/>
      <c r="D104" s="3" t="s">
        <v>61</v>
      </c>
      <c r="E104" s="8" t="s">
        <v>64</v>
      </c>
      <c r="F104" s="7"/>
      <c r="G104" s="15">
        <v>33985.050000000003</v>
      </c>
      <c r="H104" s="14">
        <v>0</v>
      </c>
      <c r="I104" s="14">
        <v>33985.050000000003</v>
      </c>
      <c r="J104" s="17"/>
      <c r="K104" s="16">
        <f t="shared" si="9"/>
        <v>33985.050000000003</v>
      </c>
      <c r="L104" s="16">
        <f t="shared" si="7"/>
        <v>0</v>
      </c>
      <c r="M104" s="16">
        <f t="shared" si="8"/>
        <v>33985.050000000003</v>
      </c>
    </row>
    <row r="105" spans="1:13" ht="20" customHeight="1" x14ac:dyDescent="0.2">
      <c r="A105" s="3">
        <v>7900</v>
      </c>
      <c r="B105" s="3">
        <v>642</v>
      </c>
      <c r="C105" s="3"/>
      <c r="D105" s="3" t="s">
        <v>61</v>
      </c>
      <c r="E105" s="8" t="s">
        <v>65</v>
      </c>
      <c r="F105" s="7"/>
      <c r="G105" s="15">
        <v>8123.03</v>
      </c>
      <c r="H105" s="14">
        <v>0</v>
      </c>
      <c r="I105" s="14">
        <v>8123.03</v>
      </c>
      <c r="J105" s="17"/>
      <c r="K105" s="16">
        <f t="shared" si="9"/>
        <v>8123.03</v>
      </c>
      <c r="L105" s="16">
        <f t="shared" si="7"/>
        <v>0</v>
      </c>
      <c r="M105" s="16">
        <f t="shared" si="8"/>
        <v>8123.03</v>
      </c>
    </row>
    <row r="106" spans="1:13" x14ac:dyDescent="0.2">
      <c r="G106" s="16">
        <v>113358.08</v>
      </c>
      <c r="H106" s="16">
        <v>0</v>
      </c>
      <c r="I106" s="16">
        <v>113358.08</v>
      </c>
      <c r="K106" s="16">
        <f t="shared" si="9"/>
        <v>113358.08</v>
      </c>
      <c r="L106" s="16">
        <f t="shared" si="7"/>
        <v>0</v>
      </c>
      <c r="M106" s="16">
        <f t="shared" si="8"/>
        <v>113358.08</v>
      </c>
    </row>
    <row r="107" spans="1:13" x14ac:dyDescent="0.2">
      <c r="K107" s="16">
        <f t="shared" si="9"/>
        <v>0</v>
      </c>
      <c r="L107" s="16">
        <f t="shared" si="7"/>
        <v>0</v>
      </c>
      <c r="M107" s="16">
        <f t="shared" si="8"/>
        <v>0</v>
      </c>
    </row>
    <row r="108" spans="1:13" x14ac:dyDescent="0.2">
      <c r="A108" t="s">
        <v>97</v>
      </c>
      <c r="K108" s="16">
        <f t="shared" si="9"/>
        <v>0</v>
      </c>
      <c r="L108" s="16">
        <f t="shared" si="7"/>
        <v>0</v>
      </c>
      <c r="M108" s="16">
        <f t="shared" si="8"/>
        <v>0</v>
      </c>
    </row>
    <row r="109" spans="1:13" ht="20" customHeight="1" x14ac:dyDescent="0.2">
      <c r="A109" s="3">
        <v>8100</v>
      </c>
      <c r="B109" s="3">
        <v>350</v>
      </c>
      <c r="C109" s="3"/>
      <c r="D109" s="3" t="s">
        <v>67</v>
      </c>
      <c r="E109" s="8" t="s">
        <v>68</v>
      </c>
      <c r="F109" s="7"/>
      <c r="G109" s="15">
        <v>1211250</v>
      </c>
      <c r="H109" s="14">
        <v>213750</v>
      </c>
      <c r="I109" s="14">
        <v>1425000</v>
      </c>
      <c r="J109" s="17"/>
      <c r="K109" s="16">
        <f t="shared" si="9"/>
        <v>1211250</v>
      </c>
      <c r="L109" s="16">
        <f t="shared" si="7"/>
        <v>213750</v>
      </c>
      <c r="M109" s="16">
        <f t="shared" si="8"/>
        <v>1425000</v>
      </c>
    </row>
    <row r="110" spans="1:13" ht="20" customHeight="1" x14ac:dyDescent="0.2">
      <c r="A110" s="3">
        <v>8100</v>
      </c>
      <c r="B110" s="3">
        <v>671</v>
      </c>
      <c r="C110" s="3"/>
      <c r="D110" s="3" t="s">
        <v>69</v>
      </c>
      <c r="E110" s="8" t="s">
        <v>70</v>
      </c>
      <c r="F110" s="7"/>
      <c r="G110" s="15">
        <v>1425000</v>
      </c>
      <c r="H110" s="14">
        <v>0</v>
      </c>
      <c r="I110" s="14">
        <v>1425000</v>
      </c>
      <c r="J110" s="17"/>
      <c r="K110" s="16">
        <f t="shared" si="9"/>
        <v>1425000</v>
      </c>
      <c r="L110" s="16">
        <f t="shared" si="7"/>
        <v>0</v>
      </c>
      <c r="M110" s="16">
        <f t="shared" si="8"/>
        <v>1425000</v>
      </c>
    </row>
    <row r="111" spans="1:13" x14ac:dyDescent="0.2">
      <c r="G111" s="16">
        <v>2636250</v>
      </c>
      <c r="H111" s="16">
        <v>213750</v>
      </c>
      <c r="I111" s="16">
        <v>2850000</v>
      </c>
      <c r="K111" s="16">
        <f t="shared" si="9"/>
        <v>2636250</v>
      </c>
      <c r="L111" s="16">
        <f t="shared" si="7"/>
        <v>213750</v>
      </c>
      <c r="M111" s="16">
        <f t="shared" si="8"/>
        <v>2850000</v>
      </c>
    </row>
    <row r="112" spans="1:13" x14ac:dyDescent="0.2">
      <c r="K112" s="16">
        <f t="shared" si="9"/>
        <v>0</v>
      </c>
      <c r="L112" s="16">
        <f t="shared" si="7"/>
        <v>0</v>
      </c>
      <c r="M112" s="16">
        <f t="shared" si="8"/>
        <v>0</v>
      </c>
    </row>
    <row r="113" spans="1:13" x14ac:dyDescent="0.2">
      <c r="A113" t="s">
        <v>98</v>
      </c>
      <c r="K113" s="16">
        <f t="shared" si="9"/>
        <v>0</v>
      </c>
      <c r="L113" s="16">
        <f t="shared" si="7"/>
        <v>0</v>
      </c>
      <c r="M113" s="16">
        <f t="shared" si="8"/>
        <v>0</v>
      </c>
    </row>
    <row r="114" spans="1:13" ht="20" customHeight="1" x14ac:dyDescent="0.2">
      <c r="A114" s="3">
        <v>7800</v>
      </c>
      <c r="B114" s="3">
        <v>650</v>
      </c>
      <c r="C114" s="3"/>
      <c r="D114" s="3"/>
      <c r="E114" s="8" t="s">
        <v>84</v>
      </c>
      <c r="F114" s="7"/>
      <c r="G114" s="15">
        <v>0</v>
      </c>
      <c r="H114" s="14">
        <v>168000</v>
      </c>
      <c r="I114" s="14">
        <v>168000</v>
      </c>
      <c r="J114" s="17"/>
      <c r="K114" s="16">
        <f t="shared" si="9"/>
        <v>0</v>
      </c>
      <c r="L114" s="16">
        <f t="shared" si="7"/>
        <v>168000</v>
      </c>
      <c r="M114" s="16">
        <f t="shared" si="8"/>
        <v>168000</v>
      </c>
    </row>
    <row r="115" spans="1:13" x14ac:dyDescent="0.2">
      <c r="G115" s="16">
        <v>0</v>
      </c>
      <c r="H115" s="16">
        <v>168000</v>
      </c>
      <c r="I115" s="16">
        <v>168000</v>
      </c>
      <c r="K115" s="16">
        <f t="shared" si="9"/>
        <v>0</v>
      </c>
      <c r="L115" s="16">
        <f t="shared" si="7"/>
        <v>168000</v>
      </c>
      <c r="M115" s="16">
        <f t="shared" si="8"/>
        <v>168000</v>
      </c>
    </row>
    <row r="116" spans="1:13" x14ac:dyDescent="0.2">
      <c r="K116" s="16">
        <f t="shared" si="9"/>
        <v>0</v>
      </c>
      <c r="L116" s="16">
        <f t="shared" si="7"/>
        <v>0</v>
      </c>
      <c r="M116" s="16">
        <f t="shared" si="8"/>
        <v>0</v>
      </c>
    </row>
    <row r="117" spans="1:13" x14ac:dyDescent="0.2">
      <c r="A117" t="s">
        <v>28</v>
      </c>
      <c r="K117" s="16">
        <f t="shared" si="9"/>
        <v>0</v>
      </c>
      <c r="L117" s="16">
        <f t="shared" si="7"/>
        <v>0</v>
      </c>
      <c r="M117" s="16">
        <f t="shared" si="8"/>
        <v>0</v>
      </c>
    </row>
    <row r="118" spans="1:13" ht="20" customHeight="1" x14ac:dyDescent="0.2">
      <c r="A118" s="3">
        <v>7200</v>
      </c>
      <c r="B118" s="3">
        <v>790</v>
      </c>
      <c r="C118" s="3"/>
      <c r="D118" s="3"/>
      <c r="E118" s="8" t="s">
        <v>28</v>
      </c>
      <c r="F118" s="7"/>
      <c r="G118" s="15">
        <v>248802.15</v>
      </c>
      <c r="H118" s="15">
        <v>124604.1</v>
      </c>
      <c r="I118" s="14">
        <v>373406.25</v>
      </c>
      <c r="J118" s="17"/>
      <c r="K118" s="16">
        <f t="shared" si="9"/>
        <v>248802.15</v>
      </c>
      <c r="L118" s="16">
        <f t="shared" si="7"/>
        <v>124604.1</v>
      </c>
      <c r="M118" s="16">
        <f t="shared" si="8"/>
        <v>373406.25</v>
      </c>
    </row>
    <row r="119" spans="1:13" x14ac:dyDescent="0.2">
      <c r="G119" s="16">
        <f>SUM(G118)</f>
        <v>248802.15</v>
      </c>
      <c r="H119" s="16">
        <f t="shared" ref="H119:I119" si="10">SUM(H118)</f>
        <v>124604.1</v>
      </c>
      <c r="I119" s="16">
        <f t="shared" si="10"/>
        <v>373406.25</v>
      </c>
      <c r="K119" s="16">
        <f t="shared" si="9"/>
        <v>248802.15</v>
      </c>
      <c r="L119" s="16">
        <f t="shared" si="7"/>
        <v>124604.1</v>
      </c>
      <c r="M119" s="16">
        <f t="shared" si="8"/>
        <v>373406.25</v>
      </c>
    </row>
    <row r="122" spans="1:13" s="21" customFormat="1" x14ac:dyDescent="0.2">
      <c r="E122" s="21" t="s">
        <v>99</v>
      </c>
      <c r="G122" s="22">
        <f>SUM(G4:G119)/2</f>
        <v>4978795.9974999996</v>
      </c>
      <c r="H122" s="22">
        <f t="shared" ref="H122:I122" si="11">SUM(H4:H119)/2</f>
        <v>2494835.0031999997</v>
      </c>
      <c r="I122" s="22">
        <f t="shared" si="11"/>
        <v>7473630.9656999996</v>
      </c>
      <c r="K122" s="22">
        <f>SUM(K4:K119)/2</f>
        <v>4978796</v>
      </c>
      <c r="L122" s="22">
        <f t="shared" ref="L122:M122" si="12">SUM(L4:L119)/2</f>
        <v>2494835.0049999994</v>
      </c>
      <c r="M122" s="22">
        <f t="shared" si="12"/>
        <v>7473630.9649999999</v>
      </c>
    </row>
    <row r="123" spans="1:13" s="21" customFormat="1" x14ac:dyDescent="0.2">
      <c r="E123" s="21" t="s">
        <v>100</v>
      </c>
      <c r="G123" s="22">
        <v>4978796</v>
      </c>
      <c r="H123" s="22">
        <v>2494835</v>
      </c>
      <c r="I123" s="22">
        <v>7473631</v>
      </c>
      <c r="K123" s="22">
        <v>4978796</v>
      </c>
      <c r="L123" s="22">
        <v>2494835</v>
      </c>
      <c r="M123" s="22">
        <v>7473631</v>
      </c>
    </row>
    <row r="124" spans="1:13" s="21" customFormat="1" ht="16" thickBot="1" x14ac:dyDescent="0.25">
      <c r="E124" s="21" t="s">
        <v>101</v>
      </c>
      <c r="G124" s="23">
        <f>G123-G122</f>
        <v>2.5000004097819328E-3</v>
      </c>
      <c r="H124" s="23">
        <f t="shared" ref="H124:I124" si="13">H123-H122</f>
        <v>-3.1999996863305569E-3</v>
      </c>
      <c r="I124" s="23">
        <f t="shared" si="13"/>
        <v>3.4300000406801701E-2</v>
      </c>
      <c r="K124" s="23">
        <f>K123-K122</f>
        <v>0</v>
      </c>
      <c r="L124" s="23">
        <f t="shared" ref="L124:M124" si="14">L123-L122</f>
        <v>-4.9999994225800037E-3</v>
      </c>
      <c r="M124" s="23">
        <f t="shared" si="14"/>
        <v>3.5000000149011612E-2</v>
      </c>
    </row>
    <row r="125" spans="1:13" ht="16" thickTop="1" x14ac:dyDescent="0.2"/>
  </sheetData>
  <pageMargins left="0.35" right="0.31" top="0.51" bottom="0.36" header="0.3" footer="0.3"/>
  <pageSetup scale="74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D9630B-119C-40F2-A3DA-70F1F5262772}">
  <ds:schemaRefs>
    <ds:schemaRef ds:uri="ef373230-e173-4e6a-8f42-59bce9da1dde"/>
    <ds:schemaRef ds:uri="http://purl.org/dc/terms/"/>
    <ds:schemaRef ds:uri="http://schemas.microsoft.com/office/2006/documentManagement/types"/>
    <ds:schemaRef ds:uri="http://purl.org/dc/dcmitype/"/>
    <ds:schemaRef ds:uri="6175c4d1-a53c-410c-92b6-74bcb683b4a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Sheet1</vt:lpstr>
      <vt:lpstr>Sheet2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2022-02-09T17:05:47Z</cp:lastPrinted>
  <dcterms:created xsi:type="dcterms:W3CDTF">2021-06-09T18:28:06Z</dcterms:created>
  <dcterms:modified xsi:type="dcterms:W3CDTF">2022-04-08T15:57:03Z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