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gan.penik/Desktop/arp/missing-Columbia/"/>
    </mc:Choice>
  </mc:AlternateContent>
  <xr:revisionPtr revIDLastSave="0" documentId="13_ncr:1_{B08EC88A-0E69-8D47-8054-FB6FB7A082DC}" xr6:coauthVersionLast="47" xr6:coauthVersionMax="47" xr10:uidLastSave="{00000000-0000-0000-0000-000000000000}"/>
  <bookViews>
    <workbookView xWindow="0" yWindow="500" windowWidth="23040" windowHeight="8040" activeTab="2" xr2:uid="{00000000-000D-0000-FFFF-FFFF00000000}"/>
  </bookViews>
  <sheets>
    <sheet name="Sheet1" sheetId="1" r:id="rId1"/>
    <sheet name="Sheet1 (2)" sheetId="2" r:id="rId2"/>
    <sheet name="Sheet1 (3)" sheetId="3" r:id="rId3"/>
  </sheets>
  <definedNames>
    <definedName name="Account_Title">'Sheet1 (3)'!$E$9</definedName>
    <definedName name="Activity_Number">'Sheet1 (3)'!$D$9</definedName>
    <definedName name="Amount_for_1_3_allocation">'Sheet1 (3)'!$H$9</definedName>
    <definedName name="Amount_for_2_3_allocation">'Sheet1 (3)'!$G$9</definedName>
    <definedName name="FTE__Position">'Sheet1 (3)'!$F$9</definedName>
    <definedName name="Function">'Sheet1 (3)'!$A$9</definedName>
    <definedName name="Object">'Sheet1 (3)'!$B$9</definedName>
    <definedName name="Total_allocation">'Sheet1 (3)'!$I$9</definedName>
    <definedName name="Use_of__Funds_Number">'Sheet1 (3)'!$C$9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36" i="1"/>
  <c r="G37" i="1"/>
  <c r="G38" i="1"/>
  <c r="G39" i="1"/>
  <c r="G40" i="1"/>
  <c r="G41" i="1"/>
  <c r="G42" i="1"/>
  <c r="G43" i="1"/>
  <c r="G44" i="1"/>
  <c r="G45" i="1"/>
  <c r="G46" i="1"/>
  <c r="G53" i="1"/>
  <c r="G54" i="1"/>
  <c r="G55" i="1"/>
  <c r="G56" i="1"/>
  <c r="G10" i="1"/>
  <c r="G5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H11" i="2" l="1"/>
  <c r="G11" i="2" s="1"/>
  <c r="H12" i="2"/>
  <c r="G12" i="2" s="1"/>
  <c r="H13" i="2"/>
  <c r="G13" i="2" s="1"/>
  <c r="H14" i="2"/>
  <c r="G14" i="2" s="1"/>
  <c r="H10" i="2"/>
  <c r="G10" i="2" s="1"/>
  <c r="H48" i="1"/>
  <c r="G48" i="1" s="1"/>
  <c r="H49" i="1"/>
  <c r="G49" i="1" s="1"/>
  <c r="H50" i="1"/>
  <c r="G50" i="1" s="1"/>
  <c r="H51" i="1"/>
  <c r="G51" i="1" s="1"/>
  <c r="H52" i="1"/>
  <c r="G52" i="1" s="1"/>
  <c r="H47" i="1"/>
  <c r="G47" i="1" s="1"/>
  <c r="H28" i="1"/>
  <c r="G28" i="1" s="1"/>
  <c r="H29" i="1"/>
  <c r="G29" i="1" s="1"/>
  <c r="H30" i="1"/>
  <c r="G30" i="1" s="1"/>
  <c r="H31" i="1"/>
  <c r="G31" i="1" s="1"/>
  <c r="H32" i="1"/>
  <c r="G32" i="1" s="1"/>
  <c r="H33" i="1"/>
  <c r="G33" i="1" s="1"/>
  <c r="H34" i="1"/>
  <c r="G34" i="1" s="1"/>
  <c r="H35" i="1"/>
  <c r="G35" i="1" s="1"/>
  <c r="H27" i="1"/>
  <c r="G27" i="1" s="1"/>
  <c r="I59" i="1"/>
  <c r="I55" i="2" s="1"/>
  <c r="I56" i="2" s="1"/>
  <c r="I43" i="3" s="1"/>
  <c r="I44" i="3" s="1"/>
  <c r="H59" i="1" l="1"/>
  <c r="H55" i="2" s="1"/>
  <c r="H56" i="2"/>
  <c r="H43" i="3" s="1"/>
  <c r="H44" i="3" s="1"/>
  <c r="G59" i="1"/>
  <c r="G55" i="2" s="1"/>
  <c r="G56" i="2" s="1"/>
  <c r="G43" i="3" s="1"/>
  <c r="G44" i="3" s="1"/>
</calcChain>
</file>

<file path=xl/sharedStrings.xml><?xml version="1.0" encoding="utf-8"?>
<sst xmlns="http://schemas.openxmlformats.org/spreadsheetml/2006/main" count="218" uniqueCount="84">
  <si>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</si>
  <si>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</si>
  <si>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</si>
  <si>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</si>
  <si>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</si>
  <si>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</si>
  <si>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</si>
  <si>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</si>
  <si>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</si>
  <si>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</si>
  <si>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</si>
  <si>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</si>
  <si>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</si>
  <si>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</si>
  <si>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</si>
  <si>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</si>
  <si>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</si>
  <si>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</si>
  <si>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 xml:space="preserve">A) Columbia School District
     Name of Eligible Recipient </t>
  </si>
  <si>
    <t>Teacher's Salaries</t>
  </si>
  <si>
    <t>Teachers Benefits - Florida Retirement</t>
  </si>
  <si>
    <t>Teachers Benefits - Social Security</t>
  </si>
  <si>
    <t>Teachers Benefits - Insurance</t>
  </si>
  <si>
    <t>Teachers Benefits - Worker's Compensation</t>
  </si>
  <si>
    <t>Instructional - Professional and Technical (Contracted) services</t>
  </si>
  <si>
    <t>Transportation - Salaries</t>
  </si>
  <si>
    <t>Transportation - Florida Retirement</t>
  </si>
  <si>
    <t>Transportation - Social Security</t>
  </si>
  <si>
    <t>Transportation - Worker's Compensation</t>
  </si>
  <si>
    <t>Instructional - Materials and Supplies</t>
  </si>
  <si>
    <t>Instruction - Technology-Related Rentals</t>
  </si>
  <si>
    <t>Instr and Curr Development Services - Salary</t>
  </si>
  <si>
    <t>Instr and Curr Development Services - Social Security</t>
  </si>
  <si>
    <t>Instr and Curr Development Services - Florida Retirement</t>
  </si>
  <si>
    <t>Instr and Curr Development Services - Insurance</t>
  </si>
  <si>
    <t>Instr and Curr Development Services - Worker's Compensation</t>
  </si>
  <si>
    <t>Instructional - Textbooks</t>
  </si>
  <si>
    <t>Career Education - Supplies</t>
  </si>
  <si>
    <t>2(K)</t>
  </si>
  <si>
    <t>Instructional-Related Technology - Computer Equipment</t>
  </si>
  <si>
    <t>Instructional-Related Technology - Technology related rentals</t>
  </si>
  <si>
    <t>Operation of Plant - Equipment</t>
  </si>
  <si>
    <t>2(O)</t>
  </si>
  <si>
    <t>Fac Acq and Construction - Buildings</t>
  </si>
  <si>
    <t>2(P)</t>
  </si>
  <si>
    <t>Fac Acq and Construction - Renovation</t>
  </si>
  <si>
    <t>2(Q)</t>
  </si>
  <si>
    <t>Personnel Services - Salary</t>
  </si>
  <si>
    <t>Personnel Services - Social Security</t>
  </si>
  <si>
    <t>Health Services - Substitutes</t>
  </si>
  <si>
    <t>2( R)</t>
  </si>
  <si>
    <t>Additional ESE Support</t>
  </si>
  <si>
    <t>BRT</t>
  </si>
  <si>
    <t>Instructional Coach Summer Planning</t>
  </si>
  <si>
    <t>2(I)</t>
  </si>
  <si>
    <t>Purchasing supplies for sanitation</t>
  </si>
  <si>
    <t>Online Learning Subscriptions</t>
  </si>
  <si>
    <t>2(L)</t>
  </si>
  <si>
    <t>Psychological Service</t>
  </si>
  <si>
    <t>Mental Health Services</t>
  </si>
  <si>
    <t>2(N)</t>
  </si>
  <si>
    <t>Staff Training for educational recovery</t>
  </si>
  <si>
    <t>Learning material for educational recovery</t>
  </si>
  <si>
    <t>School Facility Outdoor Improvements - Walkway Access</t>
  </si>
  <si>
    <t>School Facility Outdoor Improvements - Activity Areas</t>
  </si>
  <si>
    <t>Repair and Replace Doors</t>
  </si>
  <si>
    <t>2(R)</t>
  </si>
  <si>
    <t>Additional Maintenance Staff</t>
  </si>
  <si>
    <t>Disaster Relief Payment</t>
  </si>
  <si>
    <t>Employee Bonuses</t>
  </si>
  <si>
    <t>2(S)</t>
  </si>
  <si>
    <t>Administration</t>
  </si>
  <si>
    <t>7500/7700</t>
  </si>
  <si>
    <t>From prior page</t>
  </si>
  <si>
    <t>1-Belmont</t>
  </si>
  <si>
    <t>2-Belmont</t>
  </si>
  <si>
    <t>3-Belmont</t>
  </si>
  <si>
    <t>4-Belmont</t>
  </si>
  <si>
    <t>6-Belmont</t>
  </si>
  <si>
    <t>Additional Paraprofessional Graham/Leach</t>
  </si>
  <si>
    <t>Additional Instructional Programs</t>
  </si>
  <si>
    <t>Repair and Maintenance of HVAC Systems</t>
  </si>
  <si>
    <t>Administration - Indirect Cost</t>
  </si>
  <si>
    <t>CHARTER SCHOOL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</si>
</sst>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3" fontId="0" fillId="0" borderId="1" xfId="2" applyFont="1" applyBorder="1" applyAlignment="1">
      <alignment horizontal="left" vertical="top"/>
    </xf>
    <xf numFmtId="43" fontId="0" fillId="0" borderId="1" xfId="2" applyFont="1" applyBorder="1"/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60</xdr:row>
      <xdr:rowOff>1077</xdr:rowOff>
    </xdr:from>
    <xdr:to>
      <xdr:col>8</xdr:col>
      <xdr:colOff>950594</xdr:colOff>
      <xdr:row>62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57</xdr:row>
      <xdr:rowOff>1077</xdr:rowOff>
    </xdr:from>
    <xdr:to>
      <xdr:col>8</xdr:col>
      <xdr:colOff>950594</xdr:colOff>
      <xdr:row>59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147457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45</xdr:row>
      <xdr:rowOff>1077</xdr:rowOff>
    </xdr:from>
    <xdr:to>
      <xdr:col>8</xdr:col>
      <xdr:colOff>950594</xdr:colOff>
      <xdr:row>47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697462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4"/>
  <sheetViews>
    <sheetView topLeftCell="A28" zoomScale="80" zoomScaleNormal="80" workbookViewId="0">
      <selection activeCell="M49" sqref="M4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</cols>
  <sheetData>
    <row r="1" spans="1:9" x14ac:dyDescent="0.2">
      <c r="A1" s="20" t="s">
        <v>18</v>
      </c>
      <c r="B1" s="21"/>
      <c r="C1" s="21"/>
      <c r="D1" s="21"/>
      <c r="H1" s="22" t="s">
        <v>17</v>
      </c>
      <c r="I1" s="23"/>
    </row>
    <row r="2" spans="1:9" x14ac:dyDescent="0.2">
      <c r="A2" s="21"/>
      <c r="B2" s="21"/>
      <c r="C2" s="21"/>
      <c r="D2" s="21"/>
      <c r="H2" s="23"/>
      <c r="I2" s="23"/>
    </row>
    <row r="3" spans="1:9" x14ac:dyDescent="0.2">
      <c r="A3" s="20" t="s">
        <v>8</v>
      </c>
      <c r="B3" s="21"/>
      <c r="C3" s="21"/>
      <c r="D3" s="21"/>
      <c r="H3" s="23"/>
      <c r="I3" s="23"/>
    </row>
    <row r="4" spans="1:9" x14ac:dyDescent="0.2">
      <c r="A4" s="21"/>
      <c r="B4" s="21"/>
      <c r="C4" s="21"/>
      <c r="D4" s="21"/>
    </row>
    <row r="6" spans="1:9" ht="23.25" customHeight="1" x14ac:dyDescent="0.25">
      <c r="A6" s="26" t="s">
        <v>3</v>
      </c>
      <c r="B6" s="26"/>
      <c r="C6" s="26"/>
      <c r="D6" s="26"/>
      <c r="E6" s="26"/>
      <c r="F6" s="26"/>
      <c r="G6" s="26"/>
      <c r="H6" s="26"/>
      <c r="I6" s="26"/>
    </row>
    <row r="7" spans="1:9" ht="23.25" customHeight="1" x14ac:dyDescent="0.25">
      <c r="A7" s="26" t="s">
        <v>15</v>
      </c>
      <c r="B7" s="26"/>
      <c r="C7" s="26"/>
      <c r="D7" s="26"/>
      <c r="E7" s="26"/>
      <c r="F7" s="26"/>
      <c r="G7" s="26"/>
      <c r="H7" s="26"/>
      <c r="I7" s="26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9" t="s">
        <v>12</v>
      </c>
      <c r="I9" s="10" t="s">
        <v>14</v>
      </c>
    </row>
    <row r="10" spans="1:9" ht="20" customHeight="1" x14ac:dyDescent="0.2">
      <c r="A10" s="4">
        <v>5100</v>
      </c>
      <c r="B10" s="4">
        <v>120</v>
      </c>
      <c r="C10" s="4">
        <v>1</v>
      </c>
      <c r="D10" s="4">
        <v>1</v>
      </c>
      <c r="E10" s="3" t="s">
        <v>19</v>
      </c>
      <c r="F10" s="4">
        <v>20</v>
      </c>
      <c r="G10" s="11">
        <f>I10-H10</f>
        <v>953181.47</v>
      </c>
      <c r="H10" s="12"/>
      <c r="I10" s="12">
        <v>953181.47</v>
      </c>
    </row>
    <row r="11" spans="1:9" ht="20" customHeight="1" x14ac:dyDescent="0.2">
      <c r="A11" s="4">
        <v>5100</v>
      </c>
      <c r="B11" s="4">
        <v>210</v>
      </c>
      <c r="C11" s="4">
        <v>1</v>
      </c>
      <c r="D11" s="4">
        <v>1</v>
      </c>
      <c r="E11" s="3" t="s">
        <v>20</v>
      </c>
      <c r="F11" s="4"/>
      <c r="G11" s="11">
        <f t="shared" ref="G11:G56" si="0">I11-H11</f>
        <v>103134.24</v>
      </c>
      <c r="H11" s="12"/>
      <c r="I11" s="12">
        <v>103134.24</v>
      </c>
    </row>
    <row r="12" spans="1:9" ht="20" customHeight="1" x14ac:dyDescent="0.2">
      <c r="A12" s="4">
        <v>5100</v>
      </c>
      <c r="B12" s="4">
        <v>220</v>
      </c>
      <c r="C12" s="4">
        <v>1</v>
      </c>
      <c r="D12" s="4">
        <v>1</v>
      </c>
      <c r="E12" s="3" t="s">
        <v>21</v>
      </c>
      <c r="F12" s="4"/>
      <c r="G12" s="11">
        <f t="shared" si="0"/>
        <v>72918.38</v>
      </c>
      <c r="H12" s="12"/>
      <c r="I12" s="12">
        <v>72918.38</v>
      </c>
    </row>
    <row r="13" spans="1:9" ht="20" customHeight="1" x14ac:dyDescent="0.2">
      <c r="A13" s="4">
        <v>5100</v>
      </c>
      <c r="B13" s="4">
        <v>230</v>
      </c>
      <c r="C13" s="4">
        <v>1</v>
      </c>
      <c r="D13" s="4">
        <v>1</v>
      </c>
      <c r="E13" s="3" t="s">
        <v>22</v>
      </c>
      <c r="F13" s="4"/>
      <c r="G13" s="11">
        <f t="shared" si="0"/>
        <v>116000</v>
      </c>
      <c r="H13" s="12"/>
      <c r="I13" s="12">
        <v>116000</v>
      </c>
    </row>
    <row r="14" spans="1:9" ht="20" customHeight="1" x14ac:dyDescent="0.2">
      <c r="A14" s="4">
        <v>5100</v>
      </c>
      <c r="B14" s="4">
        <v>240</v>
      </c>
      <c r="C14" s="4">
        <v>1</v>
      </c>
      <c r="D14" s="4">
        <v>1</v>
      </c>
      <c r="E14" s="3" t="s">
        <v>23</v>
      </c>
      <c r="F14" s="4"/>
      <c r="G14" s="11">
        <f t="shared" si="0"/>
        <v>4765.91</v>
      </c>
      <c r="H14" s="12"/>
      <c r="I14" s="12">
        <v>4765.91</v>
      </c>
    </row>
    <row r="15" spans="1:9" ht="20" customHeight="1" x14ac:dyDescent="0.2">
      <c r="A15" s="4"/>
      <c r="B15" s="4"/>
      <c r="C15" s="4"/>
      <c r="D15" s="4"/>
      <c r="E15" s="3"/>
      <c r="F15" s="4"/>
      <c r="G15" s="11">
        <f t="shared" si="0"/>
        <v>0</v>
      </c>
      <c r="H15" s="12"/>
      <c r="I15" s="12"/>
    </row>
    <row r="16" spans="1:9" ht="20" customHeight="1" x14ac:dyDescent="0.2">
      <c r="A16" s="4">
        <v>5100</v>
      </c>
      <c r="B16" s="4">
        <v>120</v>
      </c>
      <c r="C16" s="4">
        <v>2</v>
      </c>
      <c r="D16" s="4">
        <v>1</v>
      </c>
      <c r="E16" s="3" t="s">
        <v>19</v>
      </c>
      <c r="F16" s="4">
        <v>4</v>
      </c>
      <c r="G16" s="11">
        <f t="shared" si="0"/>
        <v>224426.33</v>
      </c>
      <c r="H16" s="12"/>
      <c r="I16" s="12">
        <v>224426.33</v>
      </c>
    </row>
    <row r="17" spans="1:9" ht="20" customHeight="1" x14ac:dyDescent="0.2">
      <c r="A17" s="4">
        <v>5100</v>
      </c>
      <c r="B17" s="4">
        <v>210</v>
      </c>
      <c r="C17" s="4">
        <v>2</v>
      </c>
      <c r="D17" s="4">
        <v>1</v>
      </c>
      <c r="E17" s="3" t="s">
        <v>20</v>
      </c>
      <c r="F17" s="4"/>
      <c r="G17" s="11">
        <f t="shared" si="0"/>
        <v>24282.93</v>
      </c>
      <c r="H17" s="12"/>
      <c r="I17" s="12">
        <v>24282.93</v>
      </c>
    </row>
    <row r="18" spans="1:9" ht="20" customHeight="1" x14ac:dyDescent="0.2">
      <c r="A18" s="4">
        <v>5100</v>
      </c>
      <c r="B18" s="4">
        <v>220</v>
      </c>
      <c r="C18" s="4">
        <v>2</v>
      </c>
      <c r="D18" s="4">
        <v>1</v>
      </c>
      <c r="E18" s="3" t="s">
        <v>21</v>
      </c>
      <c r="F18" s="4"/>
      <c r="G18" s="11">
        <f t="shared" si="0"/>
        <v>17168.61</v>
      </c>
      <c r="H18" s="12"/>
      <c r="I18" s="12">
        <v>17168.61</v>
      </c>
    </row>
    <row r="19" spans="1:9" ht="20" customHeight="1" x14ac:dyDescent="0.2">
      <c r="A19" s="4">
        <v>5100</v>
      </c>
      <c r="B19" s="4">
        <v>240</v>
      </c>
      <c r="C19" s="4">
        <v>2</v>
      </c>
      <c r="D19" s="4">
        <v>1</v>
      </c>
      <c r="E19" s="3" t="s">
        <v>23</v>
      </c>
      <c r="F19" s="4"/>
      <c r="G19" s="11">
        <f t="shared" si="0"/>
        <v>1122.1300000000001</v>
      </c>
      <c r="H19" s="12"/>
      <c r="I19" s="12">
        <v>1122.1300000000001</v>
      </c>
    </row>
    <row r="20" spans="1:9" ht="20" customHeight="1" x14ac:dyDescent="0.2">
      <c r="A20" s="4">
        <v>5100</v>
      </c>
      <c r="B20" s="4">
        <v>310</v>
      </c>
      <c r="C20" s="4">
        <v>2</v>
      </c>
      <c r="D20" s="4">
        <v>1</v>
      </c>
      <c r="E20" s="3" t="s">
        <v>24</v>
      </c>
      <c r="F20" s="4"/>
      <c r="G20" s="11">
        <f t="shared" si="0"/>
        <v>255000</v>
      </c>
      <c r="H20" s="12"/>
      <c r="I20" s="12">
        <v>255000</v>
      </c>
    </row>
    <row r="21" spans="1:9" ht="20" customHeight="1" x14ac:dyDescent="0.2">
      <c r="A21" s="4">
        <v>5100</v>
      </c>
      <c r="B21" s="4">
        <v>510</v>
      </c>
      <c r="C21" s="4">
        <v>2</v>
      </c>
      <c r="D21" s="4">
        <v>1</v>
      </c>
      <c r="E21" s="3" t="s">
        <v>29</v>
      </c>
      <c r="F21" s="4"/>
      <c r="G21" s="11">
        <f t="shared" si="0"/>
        <v>18000</v>
      </c>
      <c r="H21" s="12"/>
      <c r="I21" s="12">
        <v>18000</v>
      </c>
    </row>
    <row r="22" spans="1:9" ht="20" customHeight="1" x14ac:dyDescent="0.2">
      <c r="A22" s="4">
        <v>7800</v>
      </c>
      <c r="B22" s="4">
        <v>160</v>
      </c>
      <c r="C22" s="4">
        <v>2</v>
      </c>
      <c r="D22" s="4">
        <v>1</v>
      </c>
      <c r="E22" s="3" t="s">
        <v>25</v>
      </c>
      <c r="F22" s="4"/>
      <c r="G22" s="11">
        <f t="shared" si="0"/>
        <v>8034.06</v>
      </c>
      <c r="H22" s="12"/>
      <c r="I22" s="12">
        <v>8034.06</v>
      </c>
    </row>
    <row r="23" spans="1:9" ht="20" customHeight="1" x14ac:dyDescent="0.2">
      <c r="A23" s="4">
        <v>7800</v>
      </c>
      <c r="B23" s="4">
        <v>210</v>
      </c>
      <c r="C23" s="4">
        <v>2</v>
      </c>
      <c r="D23" s="4">
        <v>1</v>
      </c>
      <c r="E23" s="3" t="s">
        <v>26</v>
      </c>
      <c r="F23" s="4"/>
      <c r="G23" s="11">
        <f t="shared" si="0"/>
        <v>869.29</v>
      </c>
      <c r="H23" s="12"/>
      <c r="I23" s="12">
        <v>869.29</v>
      </c>
    </row>
    <row r="24" spans="1:9" ht="20" customHeight="1" x14ac:dyDescent="0.2">
      <c r="A24" s="4">
        <v>7800</v>
      </c>
      <c r="B24" s="4">
        <v>220</v>
      </c>
      <c r="C24" s="4">
        <v>2</v>
      </c>
      <c r="D24" s="4">
        <v>1</v>
      </c>
      <c r="E24" s="3" t="s">
        <v>27</v>
      </c>
      <c r="F24" s="4"/>
      <c r="G24" s="11">
        <f t="shared" si="0"/>
        <v>614.61</v>
      </c>
      <c r="H24" s="12"/>
      <c r="I24" s="12">
        <v>614.61</v>
      </c>
    </row>
    <row r="25" spans="1:9" ht="20" customHeight="1" x14ac:dyDescent="0.2">
      <c r="A25" s="4">
        <v>7800</v>
      </c>
      <c r="B25" s="4">
        <v>240</v>
      </c>
      <c r="C25" s="4">
        <v>2</v>
      </c>
      <c r="D25" s="4">
        <v>1</v>
      </c>
      <c r="E25" s="3" t="s">
        <v>28</v>
      </c>
      <c r="F25" s="4"/>
      <c r="G25" s="11">
        <f t="shared" si="0"/>
        <v>482.04</v>
      </c>
      <c r="H25" s="12"/>
      <c r="I25" s="12">
        <v>482.04</v>
      </c>
    </row>
    <row r="26" spans="1:9" ht="20" customHeight="1" x14ac:dyDescent="0.2">
      <c r="A26" s="4"/>
      <c r="B26" s="4"/>
      <c r="C26" s="4"/>
      <c r="D26" s="4"/>
      <c r="E26" s="3"/>
      <c r="F26" s="4"/>
      <c r="G26" s="11">
        <f t="shared" si="0"/>
        <v>0</v>
      </c>
      <c r="H26" s="12"/>
      <c r="I26" s="12"/>
    </row>
    <row r="27" spans="1:9" ht="20" customHeight="1" x14ac:dyDescent="0.2">
      <c r="A27" s="4">
        <v>5100</v>
      </c>
      <c r="B27" s="4">
        <v>120</v>
      </c>
      <c r="C27" s="4">
        <v>3</v>
      </c>
      <c r="D27" s="4">
        <v>1</v>
      </c>
      <c r="E27" s="3" t="s">
        <v>19</v>
      </c>
      <c r="F27" s="4"/>
      <c r="G27" s="11">
        <f t="shared" si="0"/>
        <v>58838.364999999998</v>
      </c>
      <c r="H27" s="12">
        <f>I27*0.5</f>
        <v>58838.364999999998</v>
      </c>
      <c r="I27" s="12">
        <v>117676.73</v>
      </c>
    </row>
    <row r="28" spans="1:9" ht="20" customHeight="1" x14ac:dyDescent="0.2">
      <c r="A28" s="4">
        <v>5100</v>
      </c>
      <c r="B28" s="4">
        <v>210</v>
      </c>
      <c r="C28" s="4">
        <v>3</v>
      </c>
      <c r="D28" s="4">
        <v>1</v>
      </c>
      <c r="E28" s="3" t="s">
        <v>20</v>
      </c>
      <c r="F28" s="4"/>
      <c r="G28" s="11">
        <f t="shared" si="0"/>
        <v>6366.31</v>
      </c>
      <c r="H28" s="12">
        <f t="shared" ref="H28:H35" si="1">I28*0.5</f>
        <v>6366.31</v>
      </c>
      <c r="I28" s="12">
        <v>12732.62</v>
      </c>
    </row>
    <row r="29" spans="1:9" ht="20" customHeight="1" x14ac:dyDescent="0.2">
      <c r="A29" s="4">
        <v>5100</v>
      </c>
      <c r="B29" s="4">
        <v>220</v>
      </c>
      <c r="C29" s="4">
        <v>3</v>
      </c>
      <c r="D29" s="4">
        <v>1</v>
      </c>
      <c r="E29" s="3" t="s">
        <v>21</v>
      </c>
      <c r="F29" s="4"/>
      <c r="G29" s="11">
        <f t="shared" si="0"/>
        <v>4501.1350000000002</v>
      </c>
      <c r="H29" s="12">
        <f t="shared" si="1"/>
        <v>4501.1350000000002</v>
      </c>
      <c r="I29" s="12">
        <v>9002.27</v>
      </c>
    </row>
    <row r="30" spans="1:9" ht="20" customHeight="1" x14ac:dyDescent="0.2">
      <c r="A30" s="4">
        <v>5100</v>
      </c>
      <c r="B30" s="4">
        <v>240</v>
      </c>
      <c r="C30" s="4">
        <v>3</v>
      </c>
      <c r="D30" s="4">
        <v>1</v>
      </c>
      <c r="E30" s="3" t="s">
        <v>23</v>
      </c>
      <c r="F30" s="4"/>
      <c r="G30" s="11">
        <f t="shared" si="0"/>
        <v>294.19</v>
      </c>
      <c r="H30" s="12">
        <f t="shared" si="1"/>
        <v>294.19</v>
      </c>
      <c r="I30" s="12">
        <v>588.38</v>
      </c>
    </row>
    <row r="31" spans="1:9" ht="20" customHeight="1" x14ac:dyDescent="0.2">
      <c r="A31" s="4">
        <v>5100</v>
      </c>
      <c r="B31" s="4">
        <v>510</v>
      </c>
      <c r="C31" s="4">
        <v>3</v>
      </c>
      <c r="D31" s="4">
        <v>1</v>
      </c>
      <c r="E31" s="3" t="s">
        <v>29</v>
      </c>
      <c r="F31" s="4"/>
      <c r="G31" s="11">
        <f t="shared" si="0"/>
        <v>25000</v>
      </c>
      <c r="H31" s="12">
        <f t="shared" si="1"/>
        <v>25000</v>
      </c>
      <c r="I31" s="12">
        <v>50000</v>
      </c>
    </row>
    <row r="32" spans="1:9" ht="20" customHeight="1" x14ac:dyDescent="0.2">
      <c r="A32" s="4">
        <v>7800</v>
      </c>
      <c r="B32" s="4">
        <v>160</v>
      </c>
      <c r="C32" s="4">
        <v>3</v>
      </c>
      <c r="D32" s="4">
        <v>1</v>
      </c>
      <c r="E32" s="3" t="s">
        <v>25</v>
      </c>
      <c r="F32" s="4"/>
      <c r="G32" s="11">
        <f t="shared" si="0"/>
        <v>4017.03</v>
      </c>
      <c r="H32" s="12">
        <f t="shared" si="1"/>
        <v>4017.03</v>
      </c>
      <c r="I32" s="12">
        <v>8034.06</v>
      </c>
    </row>
    <row r="33" spans="1:9" ht="20" customHeight="1" x14ac:dyDescent="0.2">
      <c r="A33" s="4">
        <v>7800</v>
      </c>
      <c r="B33" s="4">
        <v>210</v>
      </c>
      <c r="C33" s="4">
        <v>3</v>
      </c>
      <c r="D33" s="4">
        <v>1</v>
      </c>
      <c r="E33" s="3" t="s">
        <v>26</v>
      </c>
      <c r="F33" s="4"/>
      <c r="G33" s="11">
        <f t="shared" si="0"/>
        <v>434.64499999999998</v>
      </c>
      <c r="H33" s="12">
        <f t="shared" si="1"/>
        <v>434.64499999999998</v>
      </c>
      <c r="I33" s="12">
        <v>869.29</v>
      </c>
    </row>
    <row r="34" spans="1:9" ht="20" customHeight="1" x14ac:dyDescent="0.2">
      <c r="A34" s="4">
        <v>7800</v>
      </c>
      <c r="B34" s="4">
        <v>220</v>
      </c>
      <c r="C34" s="4">
        <v>3</v>
      </c>
      <c r="D34" s="4">
        <v>1</v>
      </c>
      <c r="E34" s="3" t="s">
        <v>27</v>
      </c>
      <c r="F34" s="4"/>
      <c r="G34" s="11">
        <f t="shared" si="0"/>
        <v>307.30500000000001</v>
      </c>
      <c r="H34" s="12">
        <f t="shared" si="1"/>
        <v>307.30500000000001</v>
      </c>
      <c r="I34" s="12">
        <v>614.61</v>
      </c>
    </row>
    <row r="35" spans="1:9" ht="20" customHeight="1" x14ac:dyDescent="0.2">
      <c r="A35" s="4">
        <v>7800</v>
      </c>
      <c r="B35" s="4">
        <v>240</v>
      </c>
      <c r="C35" s="4">
        <v>3</v>
      </c>
      <c r="D35" s="4">
        <v>1</v>
      </c>
      <c r="E35" s="3" t="s">
        <v>28</v>
      </c>
      <c r="F35" s="4"/>
      <c r="G35" s="11">
        <f t="shared" si="0"/>
        <v>241.02</v>
      </c>
      <c r="H35" s="12">
        <f t="shared" si="1"/>
        <v>241.02</v>
      </c>
      <c r="I35" s="12">
        <v>482.04</v>
      </c>
    </row>
    <row r="36" spans="1:9" ht="20" customHeight="1" x14ac:dyDescent="0.2">
      <c r="A36" s="4"/>
      <c r="B36" s="4"/>
      <c r="C36" s="4"/>
      <c r="D36" s="4"/>
      <c r="E36" s="3"/>
      <c r="F36" s="4"/>
      <c r="G36" s="11">
        <f t="shared" si="0"/>
        <v>0</v>
      </c>
      <c r="H36" s="12"/>
      <c r="I36" s="12"/>
    </row>
    <row r="37" spans="1:9" ht="20" customHeight="1" x14ac:dyDescent="0.2">
      <c r="A37" s="4">
        <v>5100</v>
      </c>
      <c r="B37" s="4">
        <v>369</v>
      </c>
      <c r="C37" s="4">
        <v>4</v>
      </c>
      <c r="D37" s="4">
        <v>1</v>
      </c>
      <c r="E37" s="3" t="s">
        <v>30</v>
      </c>
      <c r="F37" s="4"/>
      <c r="G37" s="11">
        <f t="shared" si="0"/>
        <v>35530</v>
      </c>
      <c r="H37" s="12"/>
      <c r="I37" s="12">
        <v>35530</v>
      </c>
    </row>
    <row r="38" spans="1:9" ht="20" customHeight="1" x14ac:dyDescent="0.2">
      <c r="A38" s="4"/>
      <c r="B38" s="4"/>
      <c r="C38" s="4"/>
      <c r="D38" s="4"/>
      <c r="E38" s="3"/>
      <c r="F38" s="4"/>
      <c r="G38" s="11">
        <f t="shared" si="0"/>
        <v>0</v>
      </c>
      <c r="H38" s="12"/>
      <c r="I38" s="12"/>
    </row>
    <row r="39" spans="1:9" ht="20" customHeight="1" x14ac:dyDescent="0.2">
      <c r="A39" s="4">
        <v>5100</v>
      </c>
      <c r="B39" s="4">
        <v>120</v>
      </c>
      <c r="C39" s="4">
        <v>5</v>
      </c>
      <c r="D39" s="4">
        <v>1</v>
      </c>
      <c r="E39" s="3" t="s">
        <v>19</v>
      </c>
      <c r="F39" s="4"/>
      <c r="G39" s="11">
        <f t="shared" si="0"/>
        <v>231150.71</v>
      </c>
      <c r="H39" s="12"/>
      <c r="I39" s="12">
        <v>231150.71</v>
      </c>
    </row>
    <row r="40" spans="1:9" ht="20" customHeight="1" x14ac:dyDescent="0.2">
      <c r="A40" s="4">
        <v>5100</v>
      </c>
      <c r="B40" s="4">
        <v>210</v>
      </c>
      <c r="C40" s="4">
        <v>5</v>
      </c>
      <c r="D40" s="4">
        <v>1</v>
      </c>
      <c r="E40" s="3" t="s">
        <v>20</v>
      </c>
      <c r="F40" s="4"/>
      <c r="G40" s="11">
        <f t="shared" si="0"/>
        <v>25010.51</v>
      </c>
      <c r="H40" s="12"/>
      <c r="I40" s="12">
        <v>25010.51</v>
      </c>
    </row>
    <row r="41" spans="1:9" ht="20" customHeight="1" x14ac:dyDescent="0.2">
      <c r="A41" s="4">
        <v>5100</v>
      </c>
      <c r="B41" s="4">
        <v>220</v>
      </c>
      <c r="C41" s="4">
        <v>5</v>
      </c>
      <c r="D41" s="4">
        <v>1</v>
      </c>
      <c r="E41" s="3" t="s">
        <v>21</v>
      </c>
      <c r="F41" s="4"/>
      <c r="G41" s="11">
        <f t="shared" si="0"/>
        <v>17683.03</v>
      </c>
      <c r="H41" s="12"/>
      <c r="I41" s="12">
        <v>17683.03</v>
      </c>
    </row>
    <row r="42" spans="1:9" ht="20" customHeight="1" x14ac:dyDescent="0.2">
      <c r="A42" s="4">
        <v>5100</v>
      </c>
      <c r="B42" s="4">
        <v>240</v>
      </c>
      <c r="C42" s="4">
        <v>5</v>
      </c>
      <c r="D42" s="4">
        <v>1</v>
      </c>
      <c r="E42" s="3" t="s">
        <v>23</v>
      </c>
      <c r="F42" s="4"/>
      <c r="G42" s="11">
        <f t="shared" si="0"/>
        <v>1155.75</v>
      </c>
      <c r="H42" s="12"/>
      <c r="I42" s="12">
        <v>1155.75</v>
      </c>
    </row>
    <row r="43" spans="1:9" ht="20" customHeight="1" x14ac:dyDescent="0.2">
      <c r="A43" s="4">
        <v>5100</v>
      </c>
      <c r="B43" s="4">
        <v>310</v>
      </c>
      <c r="C43" s="4">
        <v>5</v>
      </c>
      <c r="D43" s="4">
        <v>1</v>
      </c>
      <c r="E43" s="3" t="s">
        <v>24</v>
      </c>
      <c r="F43" s="4"/>
      <c r="G43" s="11">
        <f t="shared" si="0"/>
        <v>25000</v>
      </c>
      <c r="H43" s="12"/>
      <c r="I43" s="12">
        <v>25000</v>
      </c>
    </row>
    <row r="44" spans="1:9" ht="20" customHeight="1" x14ac:dyDescent="0.2">
      <c r="A44" s="4"/>
      <c r="B44" s="4"/>
      <c r="C44" s="4"/>
      <c r="D44" s="4"/>
      <c r="E44" s="3"/>
      <c r="F44" s="4"/>
      <c r="G44" s="11">
        <f t="shared" si="0"/>
        <v>0</v>
      </c>
      <c r="H44" s="12"/>
      <c r="I44" s="12"/>
    </row>
    <row r="45" spans="1:9" ht="20" customHeight="1" x14ac:dyDescent="0.2">
      <c r="A45" s="4">
        <v>5100</v>
      </c>
      <c r="B45" s="4">
        <v>310</v>
      </c>
      <c r="C45" s="4">
        <v>6</v>
      </c>
      <c r="D45" s="4">
        <v>1</v>
      </c>
      <c r="E45" s="3" t="s">
        <v>24</v>
      </c>
      <c r="F45" s="4"/>
      <c r="G45" s="11">
        <f t="shared" si="0"/>
        <v>960000</v>
      </c>
      <c r="H45" s="12"/>
      <c r="I45" s="12">
        <v>960000</v>
      </c>
    </row>
    <row r="46" spans="1:9" ht="20" customHeight="1" x14ac:dyDescent="0.2">
      <c r="A46" s="4"/>
      <c r="B46" s="4"/>
      <c r="C46" s="4"/>
      <c r="D46" s="4"/>
      <c r="E46" s="3"/>
      <c r="F46" s="4"/>
      <c r="G46" s="11">
        <f t="shared" si="0"/>
        <v>0</v>
      </c>
      <c r="H46" s="12"/>
      <c r="I46" s="12"/>
    </row>
    <row r="47" spans="1:9" ht="20" customHeight="1" x14ac:dyDescent="0.2">
      <c r="A47" s="4">
        <v>6300</v>
      </c>
      <c r="B47" s="4">
        <v>113</v>
      </c>
      <c r="C47" s="4">
        <v>7</v>
      </c>
      <c r="D47" s="4">
        <v>1</v>
      </c>
      <c r="E47" s="3" t="s">
        <v>31</v>
      </c>
      <c r="F47" s="4">
        <v>1</v>
      </c>
      <c r="G47" s="11">
        <f t="shared" si="0"/>
        <v>123854.75</v>
      </c>
      <c r="H47" s="12">
        <f>I47*0.5</f>
        <v>123854.75</v>
      </c>
      <c r="I47" s="12">
        <v>247709.5</v>
      </c>
    </row>
    <row r="48" spans="1:9" ht="20" customHeight="1" x14ac:dyDescent="0.2">
      <c r="A48" s="4">
        <v>6300</v>
      </c>
      <c r="B48" s="4">
        <v>164</v>
      </c>
      <c r="C48" s="4">
        <v>7</v>
      </c>
      <c r="D48" s="4">
        <v>1</v>
      </c>
      <c r="E48" s="3" t="s">
        <v>31</v>
      </c>
      <c r="F48" s="4">
        <v>1</v>
      </c>
      <c r="G48" s="11">
        <f t="shared" si="0"/>
        <v>53080.614999999998</v>
      </c>
      <c r="H48" s="12">
        <f t="shared" ref="H48:H52" si="2">I48*0.5</f>
        <v>53080.614999999998</v>
      </c>
      <c r="I48" s="12">
        <v>106161.23</v>
      </c>
    </row>
    <row r="49" spans="1:9" ht="20" customHeight="1" x14ac:dyDescent="0.2">
      <c r="A49" s="4">
        <v>6300</v>
      </c>
      <c r="B49" s="4">
        <v>210</v>
      </c>
      <c r="C49" s="4">
        <v>7</v>
      </c>
      <c r="D49" s="4">
        <v>1</v>
      </c>
      <c r="E49" s="3" t="s">
        <v>33</v>
      </c>
      <c r="F49" s="4"/>
      <c r="G49" s="11">
        <f t="shared" si="0"/>
        <v>19144.404999999999</v>
      </c>
      <c r="H49" s="12">
        <f t="shared" si="2"/>
        <v>19144.404999999999</v>
      </c>
      <c r="I49" s="12">
        <v>38288.81</v>
      </c>
    </row>
    <row r="50" spans="1:9" ht="20" customHeight="1" x14ac:dyDescent="0.2">
      <c r="A50" s="4">
        <v>6300</v>
      </c>
      <c r="B50" s="4">
        <v>220</v>
      </c>
      <c r="C50" s="4">
        <v>7</v>
      </c>
      <c r="D50" s="4">
        <v>1</v>
      </c>
      <c r="E50" s="3" t="s">
        <v>32</v>
      </c>
      <c r="F50" s="4"/>
      <c r="G50" s="11">
        <f t="shared" si="0"/>
        <v>13535.555</v>
      </c>
      <c r="H50" s="12">
        <f t="shared" si="2"/>
        <v>13535.555</v>
      </c>
      <c r="I50" s="12">
        <v>27071.11</v>
      </c>
    </row>
    <row r="51" spans="1:9" ht="20" customHeight="1" x14ac:dyDescent="0.2">
      <c r="A51" s="4">
        <v>6300</v>
      </c>
      <c r="B51" s="4">
        <v>230</v>
      </c>
      <c r="C51" s="4">
        <v>7</v>
      </c>
      <c r="D51" s="4">
        <v>1</v>
      </c>
      <c r="E51" s="3" t="s">
        <v>34</v>
      </c>
      <c r="F51" s="4"/>
      <c r="G51" s="11">
        <f t="shared" si="0"/>
        <v>14500</v>
      </c>
      <c r="H51" s="12">
        <f t="shared" si="2"/>
        <v>14500</v>
      </c>
      <c r="I51" s="12">
        <v>29000</v>
      </c>
    </row>
    <row r="52" spans="1:9" ht="20" customHeight="1" x14ac:dyDescent="0.2">
      <c r="A52" s="4">
        <v>6300</v>
      </c>
      <c r="B52" s="4">
        <v>240</v>
      </c>
      <c r="C52" s="4">
        <v>7</v>
      </c>
      <c r="D52" s="4">
        <v>1</v>
      </c>
      <c r="E52" s="3" t="s">
        <v>35</v>
      </c>
      <c r="F52" s="4"/>
      <c r="G52" s="11">
        <f t="shared" si="0"/>
        <v>884.67499999999995</v>
      </c>
      <c r="H52" s="12">
        <f t="shared" si="2"/>
        <v>884.67499999999995</v>
      </c>
      <c r="I52" s="12">
        <v>1769.35</v>
      </c>
    </row>
    <row r="53" spans="1:9" ht="20" customHeight="1" x14ac:dyDescent="0.2">
      <c r="A53" s="4"/>
      <c r="B53" s="4"/>
      <c r="C53" s="4"/>
      <c r="D53" s="4"/>
      <c r="E53" s="3"/>
      <c r="F53" s="4"/>
      <c r="G53" s="11">
        <f t="shared" si="0"/>
        <v>0</v>
      </c>
      <c r="H53" s="12"/>
      <c r="I53" s="12"/>
    </row>
    <row r="54" spans="1:9" ht="20" customHeight="1" x14ac:dyDescent="0.2">
      <c r="A54" s="4">
        <v>5100</v>
      </c>
      <c r="B54" s="4">
        <v>520</v>
      </c>
      <c r="C54" s="4">
        <v>8</v>
      </c>
      <c r="D54" s="4">
        <v>1</v>
      </c>
      <c r="E54" s="3" t="s">
        <v>36</v>
      </c>
      <c r="F54" s="4"/>
      <c r="G54" s="11">
        <f t="shared" si="0"/>
        <v>1000000</v>
      </c>
      <c r="H54" s="12"/>
      <c r="I54" s="12">
        <v>1000000</v>
      </c>
    </row>
    <row r="55" spans="1:9" ht="20" customHeight="1" x14ac:dyDescent="0.2">
      <c r="A55" s="4"/>
      <c r="B55" s="4"/>
      <c r="C55" s="4"/>
      <c r="D55" s="4"/>
      <c r="E55" s="3"/>
      <c r="F55" s="4"/>
      <c r="G55" s="11">
        <f t="shared" si="0"/>
        <v>0</v>
      </c>
      <c r="H55" s="12"/>
      <c r="I55" s="12"/>
    </row>
    <row r="56" spans="1:9" ht="20" customHeight="1" x14ac:dyDescent="0.2">
      <c r="A56" s="4">
        <v>5300</v>
      </c>
      <c r="B56" s="4">
        <v>510</v>
      </c>
      <c r="C56" s="4">
        <v>9</v>
      </c>
      <c r="D56" s="4">
        <v>1</v>
      </c>
      <c r="E56" s="3" t="s">
        <v>37</v>
      </c>
      <c r="F56" s="4"/>
      <c r="G56" s="11">
        <f t="shared" si="0"/>
        <v>25000</v>
      </c>
      <c r="H56" s="12"/>
      <c r="I56" s="12">
        <v>25000</v>
      </c>
    </row>
    <row r="57" spans="1:9" ht="20" customHeight="1" x14ac:dyDescent="0.2">
      <c r="A57" s="4"/>
      <c r="B57" s="4"/>
      <c r="C57" s="4"/>
      <c r="D57" s="4"/>
      <c r="E57" s="3"/>
      <c r="F57" s="4"/>
      <c r="G57" s="11"/>
      <c r="H57" s="12"/>
      <c r="I57" s="12"/>
    </row>
    <row r="58" spans="1:9" ht="20" customHeight="1" x14ac:dyDescent="0.2">
      <c r="A58" s="4"/>
      <c r="B58" s="4"/>
      <c r="C58" s="4"/>
      <c r="D58" s="4"/>
      <c r="E58" s="3"/>
      <c r="F58" s="4"/>
      <c r="G58" s="11"/>
      <c r="H58" s="12"/>
      <c r="I58" s="12"/>
    </row>
    <row r="59" spans="1:9" x14ac:dyDescent="0.2">
      <c r="A59" s="24" t="s">
        <v>5</v>
      </c>
      <c r="B59" s="24"/>
      <c r="C59" s="24"/>
      <c r="D59" s="24"/>
      <c r="E59" s="24"/>
      <c r="F59" s="24"/>
      <c r="G59" s="5">
        <f>SUM(G10:G58)</f>
        <v>4445530</v>
      </c>
      <c r="H59" s="5">
        <f>SUM(H10:H58)</f>
        <v>325000</v>
      </c>
      <c r="I59" s="5">
        <f>SUM(I10:I58)</f>
        <v>4770530</v>
      </c>
    </row>
    <row r="61" spans="1:9" x14ac:dyDescent="0.2">
      <c r="A61" s="25" t="s">
        <v>16</v>
      </c>
      <c r="B61" s="25"/>
      <c r="C61" s="25"/>
      <c r="H61" s="6"/>
    </row>
    <row r="62" spans="1:9" x14ac:dyDescent="0.2">
      <c r="A62" s="8"/>
      <c r="B62" s="8"/>
      <c r="C62" s="7" t="s">
        <v>7</v>
      </c>
      <c r="D62" s="19" t="s">
        <v>6</v>
      </c>
      <c r="E62" s="19"/>
      <c r="F62" s="8"/>
      <c r="G62" s="8"/>
      <c r="H62" s="6"/>
    </row>
    <row r="64" spans="1:9" x14ac:dyDescent="0.2">
      <c r="A64" s="18" t="s">
        <v>11</v>
      </c>
      <c r="B64" s="18"/>
      <c r="C64" s="18"/>
      <c r="D64" s="18"/>
      <c r="E64" s="18"/>
      <c r="F64" s="18"/>
      <c r="G64" s="18"/>
    </row>
  </sheetData>
  <mergeCells count="9">
    <mergeCell ref="A64:G64"/>
    <mergeCell ref="D62:E62"/>
    <mergeCell ref="A1:D2"/>
    <mergeCell ref="H1:I3"/>
    <mergeCell ref="A3:D4"/>
    <mergeCell ref="A59:F59"/>
    <mergeCell ref="A61:C61"/>
    <mergeCell ref="A7:I7"/>
    <mergeCell ref="A6:I6"/>
  </mergeCell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I61"/>
  <sheetViews>
    <sheetView topLeftCell="A28" zoomScale="80" zoomScaleNormal="80" workbookViewId="0">
      <selection activeCell="G56" sqref="G56:H56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6.33203125" customWidth="1"/>
    <col min="6" max="6" width="8.1640625" bestFit="1" customWidth="1"/>
    <col min="7" max="9" width="21.5" customWidth="1"/>
  </cols>
  <sheetData>
    <row r="1" spans="1:9" x14ac:dyDescent="0.2">
      <c r="A1" s="20" t="s">
        <v>18</v>
      </c>
      <c r="B1" s="21"/>
      <c r="C1" s="21"/>
      <c r="D1" s="21"/>
      <c r="H1" s="22" t="s">
        <v>17</v>
      </c>
      <c r="I1" s="23"/>
    </row>
    <row r="2" spans="1:9" x14ac:dyDescent="0.2">
      <c r="A2" s="21"/>
      <c r="B2" s="21"/>
      <c r="C2" s="21"/>
      <c r="D2" s="21"/>
      <c r="H2" s="23"/>
      <c r="I2" s="23"/>
    </row>
    <row r="3" spans="1:9" x14ac:dyDescent="0.2">
      <c r="A3" s="20" t="s">
        <v>8</v>
      </c>
      <c r="B3" s="21"/>
      <c r="C3" s="21"/>
      <c r="D3" s="21"/>
      <c r="H3" s="23"/>
      <c r="I3" s="23"/>
    </row>
    <row r="4" spans="1:9" x14ac:dyDescent="0.2">
      <c r="A4" s="21"/>
      <c r="B4" s="21"/>
      <c r="C4" s="21"/>
      <c r="D4" s="21"/>
    </row>
    <row r="6" spans="1:9" ht="23.25" customHeight="1" x14ac:dyDescent="0.25">
      <c r="A6" s="26" t="s">
        <v>3</v>
      </c>
      <c r="B6" s="26"/>
      <c r="C6" s="26"/>
      <c r="D6" s="26"/>
      <c r="E6" s="26"/>
      <c r="F6" s="26"/>
      <c r="G6" s="26"/>
      <c r="H6" s="26"/>
      <c r="I6" s="26"/>
    </row>
    <row r="7" spans="1:9" ht="23.25" customHeight="1" x14ac:dyDescent="0.25">
      <c r="A7" s="26" t="s">
        <v>15</v>
      </c>
      <c r="B7" s="26"/>
      <c r="C7" s="26"/>
      <c r="D7" s="26"/>
      <c r="E7" s="26"/>
      <c r="F7" s="26"/>
      <c r="G7" s="26"/>
      <c r="H7" s="26"/>
      <c r="I7" s="26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9" t="s">
        <v>12</v>
      </c>
      <c r="I9" s="10" t="s">
        <v>14</v>
      </c>
    </row>
    <row r="10" spans="1:9" ht="20" customHeight="1" x14ac:dyDescent="0.2">
      <c r="A10" s="4">
        <v>6300</v>
      </c>
      <c r="B10" s="4">
        <v>139</v>
      </c>
      <c r="C10" s="4">
        <v>1</v>
      </c>
      <c r="D10" s="4">
        <v>2</v>
      </c>
      <c r="E10" s="3" t="s">
        <v>31</v>
      </c>
      <c r="F10" s="4">
        <v>2</v>
      </c>
      <c r="G10" s="11">
        <f>I10-H10</f>
        <v>113894.26</v>
      </c>
      <c r="H10" s="12">
        <f>I10*0.5</f>
        <v>113894.26</v>
      </c>
      <c r="I10" s="12">
        <v>227788.52</v>
      </c>
    </row>
    <row r="11" spans="1:9" ht="20" customHeight="1" x14ac:dyDescent="0.2">
      <c r="A11" s="4">
        <v>6300</v>
      </c>
      <c r="B11" s="4">
        <v>210</v>
      </c>
      <c r="C11" s="4">
        <v>1</v>
      </c>
      <c r="D11" s="4">
        <v>2</v>
      </c>
      <c r="E11" s="3" t="s">
        <v>33</v>
      </c>
      <c r="F11" s="4"/>
      <c r="G11" s="11">
        <f t="shared" ref="G11:G34" si="0">I11-H11</f>
        <v>12323.36</v>
      </c>
      <c r="H11" s="12">
        <f t="shared" ref="H11:H14" si="1">I11*0.5</f>
        <v>12323.36</v>
      </c>
      <c r="I11" s="12">
        <v>24646.720000000001</v>
      </c>
    </row>
    <row r="12" spans="1:9" ht="20" customHeight="1" x14ac:dyDescent="0.2">
      <c r="A12" s="4">
        <v>6300</v>
      </c>
      <c r="B12" s="4">
        <v>220</v>
      </c>
      <c r="C12" s="4">
        <v>1</v>
      </c>
      <c r="D12" s="4">
        <v>2</v>
      </c>
      <c r="E12" s="3" t="s">
        <v>32</v>
      </c>
      <c r="F12" s="4"/>
      <c r="G12" s="11">
        <f t="shared" si="0"/>
        <v>8712.91</v>
      </c>
      <c r="H12" s="12">
        <f t="shared" si="1"/>
        <v>8712.91</v>
      </c>
      <c r="I12" s="12">
        <v>17425.82</v>
      </c>
    </row>
    <row r="13" spans="1:9" ht="20" customHeight="1" x14ac:dyDescent="0.2">
      <c r="A13" s="4">
        <v>6300</v>
      </c>
      <c r="B13" s="4">
        <v>230</v>
      </c>
      <c r="C13" s="4">
        <v>1</v>
      </c>
      <c r="D13" s="4">
        <v>2</v>
      </c>
      <c r="E13" s="3" t="s">
        <v>34</v>
      </c>
      <c r="F13" s="4"/>
      <c r="G13" s="11">
        <f t="shared" si="0"/>
        <v>14500</v>
      </c>
      <c r="H13" s="12">
        <f t="shared" si="1"/>
        <v>14500</v>
      </c>
      <c r="I13" s="12">
        <v>29000</v>
      </c>
    </row>
    <row r="14" spans="1:9" ht="20" customHeight="1" x14ac:dyDescent="0.2">
      <c r="A14" s="4">
        <v>6300</v>
      </c>
      <c r="B14" s="4">
        <v>240</v>
      </c>
      <c r="C14" s="4">
        <v>1</v>
      </c>
      <c r="D14" s="4">
        <v>2</v>
      </c>
      <c r="E14" s="3" t="s">
        <v>35</v>
      </c>
      <c r="F14" s="4"/>
      <c r="G14" s="11">
        <f t="shared" si="0"/>
        <v>569.47</v>
      </c>
      <c r="H14" s="12">
        <f t="shared" si="1"/>
        <v>569.47</v>
      </c>
      <c r="I14" s="12">
        <v>1138.94</v>
      </c>
    </row>
    <row r="15" spans="1:9" ht="20" customHeight="1" x14ac:dyDescent="0.2">
      <c r="A15" s="4"/>
      <c r="B15" s="4"/>
      <c r="C15" s="4"/>
      <c r="D15" s="4"/>
      <c r="E15" s="3"/>
      <c r="F15" s="4"/>
      <c r="G15" s="11">
        <f t="shared" si="0"/>
        <v>0</v>
      </c>
      <c r="H15" s="12"/>
      <c r="I15" s="12"/>
    </row>
    <row r="16" spans="1:9" ht="20" customHeight="1" x14ac:dyDescent="0.2">
      <c r="A16" s="4">
        <v>6500</v>
      </c>
      <c r="B16" s="4">
        <v>644</v>
      </c>
      <c r="C16" s="4">
        <v>1</v>
      </c>
      <c r="D16" s="4" t="s">
        <v>38</v>
      </c>
      <c r="E16" s="3" t="s">
        <v>39</v>
      </c>
      <c r="F16" s="4"/>
      <c r="G16" s="11">
        <f t="shared" si="0"/>
        <v>2500000</v>
      </c>
      <c r="H16" s="12"/>
      <c r="I16" s="12">
        <v>2500000</v>
      </c>
    </row>
    <row r="17" spans="1:9" ht="20" customHeight="1" x14ac:dyDescent="0.2">
      <c r="A17" s="4">
        <v>6500</v>
      </c>
      <c r="B17" s="4">
        <v>643</v>
      </c>
      <c r="C17" s="4">
        <v>2</v>
      </c>
      <c r="D17" s="4" t="s">
        <v>38</v>
      </c>
      <c r="E17" s="3" t="s">
        <v>39</v>
      </c>
      <c r="F17" s="4"/>
      <c r="G17" s="11">
        <f t="shared" si="0"/>
        <v>100000</v>
      </c>
      <c r="H17" s="12"/>
      <c r="I17" s="12">
        <v>100000</v>
      </c>
    </row>
    <row r="18" spans="1:9" ht="20" customHeight="1" x14ac:dyDescent="0.2">
      <c r="A18" s="4">
        <v>6500</v>
      </c>
      <c r="B18" s="4">
        <v>369</v>
      </c>
      <c r="C18" s="4">
        <v>3</v>
      </c>
      <c r="D18" s="4" t="s">
        <v>38</v>
      </c>
      <c r="E18" s="3" t="s">
        <v>40</v>
      </c>
      <c r="F18" s="4"/>
      <c r="G18" s="11">
        <f t="shared" si="0"/>
        <v>210000</v>
      </c>
      <c r="H18" s="12"/>
      <c r="I18" s="12">
        <v>210000</v>
      </c>
    </row>
    <row r="19" spans="1:9" ht="20" customHeight="1" x14ac:dyDescent="0.2">
      <c r="A19" s="4">
        <v>6500</v>
      </c>
      <c r="B19" s="4">
        <v>643</v>
      </c>
      <c r="C19" s="4">
        <v>4</v>
      </c>
      <c r="D19" s="4" t="s">
        <v>38</v>
      </c>
      <c r="E19" s="3" t="s">
        <v>39</v>
      </c>
      <c r="F19" s="4"/>
      <c r="G19" s="11">
        <f t="shared" si="0"/>
        <v>818500</v>
      </c>
      <c r="H19" s="12"/>
      <c r="I19" s="12">
        <v>818500</v>
      </c>
    </row>
    <row r="20" spans="1:9" ht="20" customHeight="1" x14ac:dyDescent="0.2">
      <c r="A20" s="4">
        <v>7900</v>
      </c>
      <c r="B20" s="4">
        <v>641</v>
      </c>
      <c r="C20" s="4">
        <v>5</v>
      </c>
      <c r="D20" s="4" t="s">
        <v>38</v>
      </c>
      <c r="E20" s="3" t="s">
        <v>41</v>
      </c>
      <c r="F20" s="4"/>
      <c r="G20" s="11">
        <f t="shared" si="0"/>
        <v>0</v>
      </c>
      <c r="H20" s="12">
        <v>300000</v>
      </c>
      <c r="I20" s="12">
        <v>300000</v>
      </c>
    </row>
    <row r="21" spans="1:9" ht="20" customHeight="1" x14ac:dyDescent="0.2">
      <c r="A21" s="4">
        <v>6500</v>
      </c>
      <c r="B21" s="4">
        <v>643</v>
      </c>
      <c r="C21" s="4">
        <v>6</v>
      </c>
      <c r="D21" s="4" t="s">
        <v>38</v>
      </c>
      <c r="E21" s="3" t="s">
        <v>39</v>
      </c>
      <c r="F21" s="4"/>
      <c r="G21" s="11">
        <f t="shared" si="0"/>
        <v>0</v>
      </c>
      <c r="H21" s="12">
        <v>71500</v>
      </c>
      <c r="I21" s="12">
        <v>71500</v>
      </c>
    </row>
    <row r="22" spans="1:9" ht="20" customHeight="1" x14ac:dyDescent="0.2">
      <c r="A22" s="4"/>
      <c r="B22" s="4"/>
      <c r="C22" s="4"/>
      <c r="D22" s="4"/>
      <c r="E22" s="3"/>
      <c r="F22" s="4"/>
      <c r="G22" s="11">
        <f t="shared" si="0"/>
        <v>0</v>
      </c>
      <c r="H22" s="12"/>
      <c r="I22" s="12"/>
    </row>
    <row r="23" spans="1:9" ht="20" customHeight="1" x14ac:dyDescent="0.2">
      <c r="A23" s="4">
        <v>7400</v>
      </c>
      <c r="B23" s="4">
        <v>630</v>
      </c>
      <c r="C23" s="4">
        <v>1</v>
      </c>
      <c r="D23" s="4" t="s">
        <v>42</v>
      </c>
      <c r="E23" s="3" t="s">
        <v>43</v>
      </c>
      <c r="F23" s="4"/>
      <c r="G23" s="11">
        <f t="shared" si="0"/>
        <v>44706.889999999665</v>
      </c>
      <c r="H23" s="12">
        <v>6955293.1100000003</v>
      </c>
      <c r="I23" s="12">
        <v>7000000</v>
      </c>
    </row>
    <row r="24" spans="1:9" ht="20" customHeight="1" x14ac:dyDescent="0.2">
      <c r="A24" s="4"/>
      <c r="B24" s="4"/>
      <c r="C24" s="4"/>
      <c r="D24" s="4"/>
      <c r="E24" s="3"/>
      <c r="F24" s="4"/>
      <c r="G24" s="11">
        <f t="shared" si="0"/>
        <v>0</v>
      </c>
      <c r="H24" s="12"/>
      <c r="I24" s="12"/>
    </row>
    <row r="25" spans="1:9" ht="20" customHeight="1" x14ac:dyDescent="0.2">
      <c r="A25" s="4">
        <v>7400</v>
      </c>
      <c r="B25" s="4">
        <v>680</v>
      </c>
      <c r="C25" s="4">
        <v>1</v>
      </c>
      <c r="D25" s="4" t="s">
        <v>44</v>
      </c>
      <c r="E25" s="3" t="s">
        <v>45</v>
      </c>
      <c r="F25" s="4"/>
      <c r="G25" s="11">
        <f t="shared" si="0"/>
        <v>5571873.7400000002</v>
      </c>
      <c r="H25" s="12"/>
      <c r="I25" s="12">
        <v>5571873.7400000002</v>
      </c>
    </row>
    <row r="26" spans="1:9" ht="20" customHeight="1" x14ac:dyDescent="0.2">
      <c r="A26" s="4"/>
      <c r="B26" s="4"/>
      <c r="C26" s="4"/>
      <c r="D26" s="4"/>
      <c r="E26" s="3"/>
      <c r="F26" s="4"/>
      <c r="G26" s="11">
        <f t="shared" si="0"/>
        <v>0</v>
      </c>
      <c r="H26" s="12"/>
      <c r="I26" s="12"/>
    </row>
    <row r="27" spans="1:9" ht="20" customHeight="1" x14ac:dyDescent="0.2">
      <c r="A27" s="4">
        <v>7730</v>
      </c>
      <c r="B27" s="4">
        <v>135</v>
      </c>
      <c r="C27" s="4">
        <v>1</v>
      </c>
      <c r="D27" s="4" t="s">
        <v>46</v>
      </c>
      <c r="E27" s="3" t="s">
        <v>47</v>
      </c>
      <c r="F27" s="4"/>
      <c r="G27" s="11">
        <f t="shared" si="0"/>
        <v>675000</v>
      </c>
      <c r="H27" s="12"/>
      <c r="I27" s="12">
        <v>675000</v>
      </c>
    </row>
    <row r="28" spans="1:9" ht="20" customHeight="1" x14ac:dyDescent="0.2">
      <c r="A28" s="4">
        <v>7730</v>
      </c>
      <c r="B28" s="4">
        <v>220</v>
      </c>
      <c r="C28" s="4">
        <v>1</v>
      </c>
      <c r="D28" s="4" t="s">
        <v>46</v>
      </c>
      <c r="E28" s="3" t="s">
        <v>48</v>
      </c>
      <c r="F28" s="4"/>
      <c r="G28" s="11">
        <f t="shared" si="0"/>
        <v>51637.5</v>
      </c>
      <c r="H28" s="12"/>
      <c r="I28" s="12">
        <v>51637.5</v>
      </c>
    </row>
    <row r="29" spans="1:9" ht="20" customHeight="1" x14ac:dyDescent="0.2">
      <c r="A29" s="4"/>
      <c r="B29" s="4"/>
      <c r="C29" s="4"/>
      <c r="D29" s="4"/>
      <c r="E29" s="3"/>
      <c r="F29" s="4"/>
      <c r="G29" s="11">
        <f t="shared" si="0"/>
        <v>0</v>
      </c>
      <c r="H29" s="12"/>
      <c r="I29" s="12"/>
    </row>
    <row r="30" spans="1:9" ht="20" customHeight="1" x14ac:dyDescent="0.2">
      <c r="A30" s="4">
        <v>6130</v>
      </c>
      <c r="B30" s="4">
        <v>750</v>
      </c>
      <c r="C30" s="4">
        <v>2</v>
      </c>
      <c r="D30" s="4" t="s">
        <v>46</v>
      </c>
      <c r="E30" s="3" t="s">
        <v>49</v>
      </c>
      <c r="F30" s="4"/>
      <c r="G30" s="11">
        <f t="shared" si="0"/>
        <v>50000</v>
      </c>
      <c r="H30" s="12"/>
      <c r="I30" s="12">
        <v>50000</v>
      </c>
    </row>
    <row r="31" spans="1:9" ht="20" customHeight="1" x14ac:dyDescent="0.2">
      <c r="A31" s="4"/>
      <c r="B31" s="4"/>
      <c r="C31" s="4"/>
      <c r="D31" s="4"/>
      <c r="E31" s="3"/>
      <c r="F31" s="4"/>
      <c r="G31" s="11">
        <f t="shared" si="0"/>
        <v>0</v>
      </c>
      <c r="H31" s="12"/>
      <c r="I31" s="12"/>
    </row>
    <row r="32" spans="1:9" ht="20" customHeight="1" x14ac:dyDescent="0.2">
      <c r="A32" s="4">
        <v>7730</v>
      </c>
      <c r="B32" s="4">
        <v>135</v>
      </c>
      <c r="C32" s="4">
        <v>1</v>
      </c>
      <c r="D32" s="4" t="s">
        <v>50</v>
      </c>
      <c r="E32" s="3" t="s">
        <v>47</v>
      </c>
      <c r="F32" s="4"/>
      <c r="G32" s="11">
        <f t="shared" si="0"/>
        <v>660000</v>
      </c>
      <c r="H32" s="12"/>
      <c r="I32" s="12">
        <v>660000</v>
      </c>
    </row>
    <row r="33" spans="1:9" ht="20" customHeight="1" x14ac:dyDescent="0.2">
      <c r="A33" s="4">
        <v>7730</v>
      </c>
      <c r="B33" s="4">
        <v>220</v>
      </c>
      <c r="C33" s="4">
        <v>1</v>
      </c>
      <c r="D33" s="4" t="s">
        <v>50</v>
      </c>
      <c r="E33" s="3" t="s">
        <v>48</v>
      </c>
      <c r="F33" s="4"/>
      <c r="G33" s="11">
        <f t="shared" si="0"/>
        <v>50490</v>
      </c>
      <c r="H33" s="12"/>
      <c r="I33" s="12">
        <v>50490</v>
      </c>
    </row>
    <row r="34" spans="1:9" ht="20" customHeight="1" x14ac:dyDescent="0.2">
      <c r="A34" s="4"/>
      <c r="B34" s="4"/>
      <c r="C34" s="4"/>
      <c r="D34" s="4"/>
      <c r="E34" s="3"/>
      <c r="F34" s="4"/>
      <c r="G34" s="11">
        <f t="shared" si="0"/>
        <v>0</v>
      </c>
      <c r="H34" s="12"/>
      <c r="I34" s="12"/>
    </row>
    <row r="35" spans="1:9" ht="20" customHeight="1" x14ac:dyDescent="0.2">
      <c r="A35" s="13"/>
      <c r="B35" s="13"/>
      <c r="C35" s="13"/>
      <c r="D35" s="13"/>
      <c r="E35" s="14"/>
      <c r="F35" s="13"/>
      <c r="G35" s="12"/>
      <c r="H35" s="12"/>
      <c r="I35" s="12"/>
    </row>
    <row r="36" spans="1:9" ht="20" customHeight="1" x14ac:dyDescent="0.2">
      <c r="A36" s="13"/>
      <c r="B36" s="13"/>
      <c r="C36" s="13"/>
      <c r="D36" s="13"/>
      <c r="E36" s="14"/>
      <c r="F36" s="13"/>
      <c r="G36" s="12"/>
      <c r="H36" s="12"/>
      <c r="I36" s="12"/>
    </row>
    <row r="37" spans="1:9" ht="20" customHeight="1" x14ac:dyDescent="0.2">
      <c r="A37" s="13"/>
      <c r="B37" s="13"/>
      <c r="C37" s="13"/>
      <c r="D37" s="13"/>
      <c r="E37" s="14"/>
      <c r="F37" s="13"/>
      <c r="G37" s="12"/>
      <c r="H37" s="12"/>
      <c r="I37" s="12"/>
    </row>
    <row r="38" spans="1:9" ht="20" customHeight="1" x14ac:dyDescent="0.2">
      <c r="A38" s="13"/>
      <c r="B38" s="13"/>
      <c r="C38" s="13"/>
      <c r="D38" s="13"/>
      <c r="E38" s="14"/>
      <c r="F38" s="13"/>
      <c r="G38" s="12"/>
      <c r="H38" s="12"/>
      <c r="I38" s="12"/>
    </row>
    <row r="39" spans="1:9" ht="20" customHeight="1" x14ac:dyDescent="0.2">
      <c r="A39" s="13"/>
      <c r="B39" s="13"/>
      <c r="C39" s="13"/>
      <c r="D39" s="13"/>
      <c r="E39" s="14"/>
      <c r="F39" s="13"/>
      <c r="G39" s="12"/>
      <c r="H39" s="12"/>
      <c r="I39" s="12"/>
    </row>
    <row r="40" spans="1:9" ht="20" customHeight="1" x14ac:dyDescent="0.2">
      <c r="A40" s="13"/>
      <c r="B40" s="13"/>
      <c r="C40" s="13"/>
      <c r="D40" s="13"/>
      <c r="E40" s="14"/>
      <c r="F40" s="13"/>
      <c r="G40" s="12"/>
      <c r="H40" s="12"/>
      <c r="I40" s="12"/>
    </row>
    <row r="41" spans="1:9" ht="20" customHeight="1" x14ac:dyDescent="0.2">
      <c r="A41" s="13"/>
      <c r="B41" s="13"/>
      <c r="C41" s="13"/>
      <c r="D41" s="13"/>
      <c r="E41" s="14"/>
      <c r="F41" s="13"/>
      <c r="G41" s="12"/>
      <c r="H41" s="12"/>
      <c r="I41" s="12"/>
    </row>
    <row r="42" spans="1:9" ht="20" customHeight="1" x14ac:dyDescent="0.2">
      <c r="A42" s="13"/>
      <c r="B42" s="13"/>
      <c r="C42" s="13"/>
      <c r="D42" s="13"/>
      <c r="E42" s="14"/>
      <c r="F42" s="13"/>
      <c r="G42" s="12"/>
      <c r="H42" s="12"/>
      <c r="I42" s="12"/>
    </row>
    <row r="43" spans="1:9" ht="20" customHeight="1" x14ac:dyDescent="0.2">
      <c r="A43" s="13"/>
      <c r="B43" s="13"/>
      <c r="C43" s="13"/>
      <c r="D43" s="13"/>
      <c r="E43" s="14"/>
      <c r="F43" s="13"/>
      <c r="G43" s="12"/>
      <c r="H43" s="12"/>
      <c r="I43" s="12"/>
    </row>
    <row r="44" spans="1:9" ht="20" customHeight="1" x14ac:dyDescent="0.2">
      <c r="A44" s="13"/>
      <c r="B44" s="13"/>
      <c r="C44" s="13"/>
      <c r="D44" s="13"/>
      <c r="E44" s="14"/>
      <c r="F44" s="13"/>
      <c r="G44" s="12"/>
      <c r="H44" s="12"/>
      <c r="I44" s="12"/>
    </row>
    <row r="45" spans="1:9" ht="20" customHeight="1" x14ac:dyDescent="0.2">
      <c r="A45" s="13"/>
      <c r="B45" s="13"/>
      <c r="C45" s="13"/>
      <c r="D45" s="13"/>
      <c r="E45" s="14"/>
      <c r="F45" s="13"/>
      <c r="G45" s="12"/>
      <c r="H45" s="12"/>
      <c r="I45" s="12"/>
    </row>
    <row r="46" spans="1:9" ht="20" customHeight="1" x14ac:dyDescent="0.2">
      <c r="A46" s="13"/>
      <c r="B46" s="13"/>
      <c r="C46" s="13"/>
      <c r="D46" s="13"/>
      <c r="E46" s="14"/>
      <c r="F46" s="13"/>
      <c r="G46" s="12"/>
      <c r="H46" s="12"/>
      <c r="I46" s="12"/>
    </row>
    <row r="47" spans="1:9" ht="20" customHeight="1" x14ac:dyDescent="0.2">
      <c r="A47" s="13"/>
      <c r="B47" s="13"/>
      <c r="C47" s="13"/>
      <c r="D47" s="13"/>
      <c r="E47" s="14"/>
      <c r="F47" s="13"/>
      <c r="G47" s="12"/>
      <c r="H47" s="12"/>
      <c r="I47" s="12"/>
    </row>
    <row r="48" spans="1:9" ht="20" customHeight="1" x14ac:dyDescent="0.2">
      <c r="A48" s="13"/>
      <c r="B48" s="13"/>
      <c r="C48" s="13"/>
      <c r="D48" s="13"/>
      <c r="E48" s="14"/>
      <c r="F48" s="13"/>
      <c r="G48" s="12"/>
      <c r="H48" s="12"/>
      <c r="I48" s="12"/>
    </row>
    <row r="49" spans="1:9" ht="20" customHeight="1" x14ac:dyDescent="0.2">
      <c r="A49" s="13"/>
      <c r="B49" s="13"/>
      <c r="C49" s="13"/>
      <c r="D49" s="13"/>
      <c r="E49" s="14"/>
      <c r="F49" s="13"/>
      <c r="G49" s="12"/>
      <c r="H49" s="12"/>
      <c r="I49" s="12"/>
    </row>
    <row r="50" spans="1:9" ht="20" customHeight="1" x14ac:dyDescent="0.2">
      <c r="A50" s="13"/>
      <c r="B50" s="13"/>
      <c r="C50" s="13"/>
      <c r="D50" s="13"/>
      <c r="E50" s="14"/>
      <c r="F50" s="13"/>
      <c r="G50" s="12"/>
      <c r="H50" s="12"/>
      <c r="I50" s="12"/>
    </row>
    <row r="51" spans="1:9" ht="20" customHeight="1" x14ac:dyDescent="0.2">
      <c r="A51" s="13"/>
      <c r="B51" s="13"/>
      <c r="C51" s="13"/>
      <c r="D51" s="13"/>
      <c r="E51" s="14"/>
      <c r="F51" s="13"/>
      <c r="G51" s="12"/>
      <c r="H51" s="12"/>
      <c r="I51" s="12"/>
    </row>
    <row r="52" spans="1:9" ht="20" customHeight="1" x14ac:dyDescent="0.2">
      <c r="A52" s="13"/>
      <c r="B52" s="13"/>
      <c r="C52" s="13"/>
      <c r="D52" s="13"/>
      <c r="E52" s="14"/>
      <c r="F52" s="13"/>
      <c r="G52" s="12"/>
      <c r="H52" s="12"/>
      <c r="I52" s="12"/>
    </row>
    <row r="53" spans="1:9" ht="20" customHeight="1" x14ac:dyDescent="0.2">
      <c r="A53" s="15"/>
      <c r="B53" s="15"/>
      <c r="C53" s="15"/>
      <c r="D53" s="15"/>
      <c r="E53" s="16"/>
      <c r="F53" s="15"/>
      <c r="G53" s="12"/>
      <c r="H53" s="12"/>
      <c r="I53" s="12"/>
    </row>
    <row r="54" spans="1:9" ht="20" customHeight="1" x14ac:dyDescent="0.2">
      <c r="A54" s="15">
        <v>7200</v>
      </c>
      <c r="B54" s="15">
        <v>794</v>
      </c>
      <c r="C54" s="15">
        <v>1</v>
      </c>
      <c r="D54" s="15" t="s">
        <v>70</v>
      </c>
      <c r="E54" s="16" t="s">
        <v>82</v>
      </c>
      <c r="F54" s="15"/>
      <c r="G54" s="12">
        <f>I54-H54</f>
        <v>240171.1</v>
      </c>
      <c r="H54" s="12"/>
      <c r="I54" s="12">
        <v>240171.1</v>
      </c>
    </row>
    <row r="55" spans="1:9" ht="20" customHeight="1" x14ac:dyDescent="0.2">
      <c r="A55" s="4"/>
      <c r="B55" s="4"/>
      <c r="C55" s="4"/>
      <c r="D55" s="4"/>
      <c r="E55" s="3" t="s">
        <v>73</v>
      </c>
      <c r="F55" s="4"/>
      <c r="G55" s="12">
        <f>Sheet1!G59</f>
        <v>4445530</v>
      </c>
      <c r="H55" s="12">
        <f>Sheet1!H59</f>
        <v>325000</v>
      </c>
      <c r="I55" s="12">
        <f>Sheet1!I59</f>
        <v>4770530</v>
      </c>
    </row>
    <row r="56" spans="1:9" x14ac:dyDescent="0.2">
      <c r="A56" s="24" t="s">
        <v>5</v>
      </c>
      <c r="B56" s="24"/>
      <c r="C56" s="24"/>
      <c r="D56" s="24"/>
      <c r="E56" s="24"/>
      <c r="F56" s="27"/>
      <c r="G56" s="5">
        <f>SUM(G10:G55)</f>
        <v>15567909.229999999</v>
      </c>
      <c r="H56" s="5">
        <f>SUM(H10:H55)</f>
        <v>7801793.1100000003</v>
      </c>
      <c r="I56" s="5">
        <f>SUM(I10:I55)</f>
        <v>23369702.340000004</v>
      </c>
    </row>
    <row r="58" spans="1:9" x14ac:dyDescent="0.2">
      <c r="A58" s="25" t="s">
        <v>16</v>
      </c>
      <c r="B58" s="25"/>
      <c r="C58" s="25"/>
      <c r="H58" s="6"/>
    </row>
    <row r="59" spans="1:9" x14ac:dyDescent="0.2">
      <c r="A59" s="8"/>
      <c r="B59" s="8"/>
      <c r="C59" s="7" t="s">
        <v>7</v>
      </c>
      <c r="D59" s="19" t="s">
        <v>6</v>
      </c>
      <c r="E59" s="19"/>
      <c r="F59" s="8"/>
      <c r="G59" s="8"/>
      <c r="H59" s="6"/>
    </row>
    <row r="61" spans="1:9" x14ac:dyDescent="0.2">
      <c r="A61" s="18" t="s">
        <v>11</v>
      </c>
      <c r="B61" s="18"/>
      <c r="C61" s="18"/>
      <c r="D61" s="18"/>
      <c r="E61" s="18"/>
      <c r="F61" s="18"/>
      <c r="G61" s="18"/>
    </row>
  </sheetData>
  <mergeCells count="9">
    <mergeCell ref="A58:C58"/>
    <mergeCell ref="D59:E59"/>
    <mergeCell ref="A61:G61"/>
    <mergeCell ref="A1:D2"/>
    <mergeCell ref="H1:I3"/>
    <mergeCell ref="A3:D4"/>
    <mergeCell ref="A6:I6"/>
    <mergeCell ref="A7:I7"/>
    <mergeCell ref="A56:F56"/>
  </mergeCells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I49"/>
  <sheetViews>
    <sheetView tabSelected="1" zoomScale="80" zoomScaleNormal="80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6.33203125" customWidth="1"/>
    <col min="6" max="6" width="8.1640625" bestFit="1" customWidth="1"/>
    <col min="7" max="9" width="21.5" customWidth="1"/>
  </cols>
  <sheetData>
    <row r="1" spans="1:9" x14ac:dyDescent="0.2">
      <c r="A1" s="20" t="s">
        <v>18</v>
      </c>
      <c r="B1" s="21"/>
      <c r="C1" s="21"/>
      <c r="D1" s="21"/>
      <c r="H1" s="22" t="s">
        <v>17</v>
      </c>
      <c r="I1" s="23"/>
    </row>
    <row r="2" spans="1:9" x14ac:dyDescent="0.2">
      <c r="A2" s="21"/>
      <c r="B2" s="21"/>
      <c r="C2" s="21"/>
      <c r="D2" s="21"/>
      <c r="H2" s="23"/>
      <c r="I2" s="23"/>
    </row>
    <row r="3" spans="1:9" x14ac:dyDescent="0.2">
      <c r="A3" s="20" t="s">
        <v>8</v>
      </c>
      <c r="B3" s="21"/>
      <c r="C3" s="21"/>
      <c r="D3" s="21"/>
      <c r="H3" s="23"/>
      <c r="I3" s="23"/>
    </row>
    <row r="4" spans="1:9" x14ac:dyDescent="0.2">
      <c r="A4" s="21"/>
      <c r="B4" s="21"/>
      <c r="C4" s="21"/>
      <c r="D4" s="21"/>
    </row>
    <row r="6" spans="1:9" ht="23.25" customHeight="1" x14ac:dyDescent="0.25">
      <c r="A6" s="26" t="s">
        <v>3</v>
      </c>
      <c r="B6" s="26"/>
      <c r="C6" s="26"/>
      <c r="D6" s="26"/>
      <c r="E6" s="26"/>
      <c r="F6" s="26"/>
      <c r="G6" s="26"/>
      <c r="H6" s="26"/>
      <c r="I6" s="26"/>
    </row>
    <row r="7" spans="1:9" ht="23.25" customHeight="1" x14ac:dyDescent="0.25">
      <c r="A7" s="26" t="s">
        <v>15</v>
      </c>
      <c r="B7" s="26"/>
      <c r="C7" s="26"/>
      <c r="D7" s="26"/>
      <c r="E7" s="26"/>
      <c r="F7" s="26"/>
      <c r="G7" s="26"/>
      <c r="H7" s="26"/>
      <c r="I7" s="26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9" t="s">
        <v>12</v>
      </c>
      <c r="I9" s="10" t="s">
        <v>14</v>
      </c>
    </row>
    <row r="10" spans="1:9" ht="20" customHeight="1" x14ac:dyDescent="0.2">
      <c r="A10" s="17" t="s">
        <v>83</v>
      </c>
      <c r="B10" s="4"/>
      <c r="C10" s="4"/>
      <c r="D10" s="4"/>
      <c r="E10" s="3"/>
      <c r="F10" s="4"/>
      <c r="G10" s="11">
        <f t="shared" ref="G10:G11" si="0">I10-H10</f>
        <v>0</v>
      </c>
      <c r="H10" s="12"/>
      <c r="I10" s="12"/>
    </row>
    <row r="11" spans="1:9" ht="20" customHeight="1" x14ac:dyDescent="0.2">
      <c r="A11" s="13">
        <v>5100</v>
      </c>
      <c r="B11" s="13">
        <v>150</v>
      </c>
      <c r="C11" s="13" t="s">
        <v>74</v>
      </c>
      <c r="D11" s="13">
        <v>1</v>
      </c>
      <c r="E11" s="14" t="s">
        <v>79</v>
      </c>
      <c r="F11" s="13">
        <v>2</v>
      </c>
      <c r="G11" s="12">
        <f t="shared" si="0"/>
        <v>0</v>
      </c>
      <c r="H11" s="12">
        <v>38887.22</v>
      </c>
      <c r="I11" s="12">
        <v>38887.22</v>
      </c>
    </row>
    <row r="12" spans="1:9" ht="20" customHeight="1" x14ac:dyDescent="0.2">
      <c r="A12" s="13">
        <v>5200</v>
      </c>
      <c r="B12" s="13">
        <v>120</v>
      </c>
      <c r="C12" s="13" t="s">
        <v>75</v>
      </c>
      <c r="D12" s="13">
        <v>1</v>
      </c>
      <c r="E12" s="14" t="s">
        <v>51</v>
      </c>
      <c r="F12" s="13">
        <v>1</v>
      </c>
      <c r="G12" s="12">
        <v>58311.44</v>
      </c>
      <c r="H12" s="12">
        <v>58311.44</v>
      </c>
      <c r="I12" s="12">
        <v>116622.88</v>
      </c>
    </row>
    <row r="13" spans="1:9" ht="20" customHeight="1" x14ac:dyDescent="0.2">
      <c r="A13" s="13">
        <v>5100</v>
      </c>
      <c r="B13" s="13">
        <v>130</v>
      </c>
      <c r="C13" s="13" t="s">
        <v>76</v>
      </c>
      <c r="D13" s="13">
        <v>1</v>
      </c>
      <c r="E13" s="14" t="s">
        <v>52</v>
      </c>
      <c r="F13" s="13">
        <v>1</v>
      </c>
      <c r="G13" s="12">
        <v>26777.93</v>
      </c>
      <c r="H13" s="12">
        <v>53555.88</v>
      </c>
      <c r="I13" s="12">
        <v>80333.81</v>
      </c>
    </row>
    <row r="14" spans="1:9" ht="20" customHeight="1" x14ac:dyDescent="0.2">
      <c r="A14" s="13">
        <v>5100</v>
      </c>
      <c r="B14" s="13">
        <v>110</v>
      </c>
      <c r="C14" s="13" t="s">
        <v>77</v>
      </c>
      <c r="D14" s="13">
        <v>1</v>
      </c>
      <c r="E14" s="14" t="s">
        <v>80</v>
      </c>
      <c r="F14" s="13"/>
      <c r="G14" s="12">
        <v>22325.21</v>
      </c>
      <c r="H14" s="12"/>
      <c r="I14" s="12">
        <v>22325.21</v>
      </c>
    </row>
    <row r="15" spans="1:9" ht="20" customHeight="1" x14ac:dyDescent="0.2">
      <c r="A15" s="13">
        <v>5100</v>
      </c>
      <c r="B15" s="13">
        <v>130</v>
      </c>
      <c r="C15" s="13" t="s">
        <v>78</v>
      </c>
      <c r="D15" s="13">
        <v>1</v>
      </c>
      <c r="E15" s="14" t="s">
        <v>53</v>
      </c>
      <c r="F15" s="13"/>
      <c r="G15" s="12">
        <v>9688.5</v>
      </c>
      <c r="H15" s="12"/>
      <c r="I15" s="12">
        <v>9688.5</v>
      </c>
    </row>
    <row r="16" spans="1:9" ht="20" customHeight="1" x14ac:dyDescent="0.2">
      <c r="A16" s="13">
        <v>7900</v>
      </c>
      <c r="B16" s="13">
        <v>510</v>
      </c>
      <c r="C16" s="13" t="s">
        <v>74</v>
      </c>
      <c r="D16" s="13" t="s">
        <v>54</v>
      </c>
      <c r="E16" s="14" t="s">
        <v>55</v>
      </c>
      <c r="F16" s="13"/>
      <c r="G16" s="12">
        <v>5327.18</v>
      </c>
      <c r="H16" s="12">
        <v>22672.82</v>
      </c>
      <c r="I16" s="12">
        <v>28000</v>
      </c>
    </row>
    <row r="17" spans="1:9" ht="20" customHeight="1" x14ac:dyDescent="0.2">
      <c r="A17" s="13">
        <v>5100</v>
      </c>
      <c r="B17" s="13">
        <v>520</v>
      </c>
      <c r="C17" s="13" t="s">
        <v>74</v>
      </c>
      <c r="D17" s="13" t="s">
        <v>38</v>
      </c>
      <c r="E17" s="14" t="s">
        <v>56</v>
      </c>
      <c r="F17" s="13"/>
      <c r="G17" s="12">
        <v>20000</v>
      </c>
      <c r="H17" s="12">
        <v>30000</v>
      </c>
      <c r="I17" s="12">
        <v>50000</v>
      </c>
    </row>
    <row r="18" spans="1:9" ht="20" customHeight="1" x14ac:dyDescent="0.2">
      <c r="A18" s="13">
        <v>6140</v>
      </c>
      <c r="B18" s="13">
        <v>130</v>
      </c>
      <c r="C18" s="13" t="s">
        <v>74</v>
      </c>
      <c r="D18" s="13" t="s">
        <v>57</v>
      </c>
      <c r="E18" s="14" t="s">
        <v>58</v>
      </c>
      <c r="F18" s="13">
        <v>1</v>
      </c>
      <c r="G18" s="12">
        <v>56918.45</v>
      </c>
      <c r="H18" s="12">
        <v>56918.45</v>
      </c>
      <c r="I18" s="12">
        <v>113836.9</v>
      </c>
    </row>
    <row r="19" spans="1:9" ht="20" customHeight="1" x14ac:dyDescent="0.2">
      <c r="A19" s="13">
        <v>6140</v>
      </c>
      <c r="B19" s="13">
        <v>310</v>
      </c>
      <c r="C19" s="13" t="s">
        <v>75</v>
      </c>
      <c r="D19" s="13" t="s">
        <v>57</v>
      </c>
      <c r="E19" s="14" t="s">
        <v>59</v>
      </c>
      <c r="F19" s="13"/>
      <c r="G19" s="12">
        <v>29498.400000000001</v>
      </c>
      <c r="H19" s="12">
        <v>0</v>
      </c>
      <c r="I19" s="12">
        <v>29498.400000000001</v>
      </c>
    </row>
    <row r="20" spans="1:9" ht="20" customHeight="1" x14ac:dyDescent="0.2">
      <c r="A20" s="13">
        <v>5100</v>
      </c>
      <c r="B20" s="13">
        <v>110</v>
      </c>
      <c r="C20" s="13" t="s">
        <v>74</v>
      </c>
      <c r="D20" s="13" t="s">
        <v>60</v>
      </c>
      <c r="E20" s="14" t="s">
        <v>61</v>
      </c>
      <c r="F20" s="13"/>
      <c r="G20" s="12">
        <v>20000</v>
      </c>
      <c r="H20" s="12">
        <v>0</v>
      </c>
      <c r="I20" s="12">
        <v>20000</v>
      </c>
    </row>
    <row r="21" spans="1:9" ht="20" customHeight="1" x14ac:dyDescent="0.2">
      <c r="A21" s="13">
        <v>5100</v>
      </c>
      <c r="B21" s="13">
        <v>510</v>
      </c>
      <c r="C21" s="13" t="s">
        <v>75</v>
      </c>
      <c r="D21" s="13" t="s">
        <v>60</v>
      </c>
      <c r="E21" s="14" t="s">
        <v>62</v>
      </c>
      <c r="F21" s="13"/>
      <c r="G21" s="12">
        <v>500</v>
      </c>
      <c r="H21" s="12">
        <v>0</v>
      </c>
      <c r="I21" s="12">
        <v>500</v>
      </c>
    </row>
    <row r="22" spans="1:9" ht="20" customHeight="1" x14ac:dyDescent="0.2">
      <c r="A22" s="13">
        <v>7400</v>
      </c>
      <c r="B22" s="13">
        <v>631</v>
      </c>
      <c r="C22" s="13" t="s">
        <v>74</v>
      </c>
      <c r="D22" s="13" t="s">
        <v>42</v>
      </c>
      <c r="E22" s="14" t="s">
        <v>63</v>
      </c>
      <c r="F22" s="13"/>
      <c r="G22" s="12">
        <v>125000</v>
      </c>
      <c r="H22" s="12">
        <v>0</v>
      </c>
      <c r="I22" s="12">
        <v>125000</v>
      </c>
    </row>
    <row r="23" spans="1:9" ht="20" customHeight="1" x14ac:dyDescent="0.2">
      <c r="A23" s="13">
        <v>7400</v>
      </c>
      <c r="B23" s="13">
        <v>631</v>
      </c>
      <c r="C23" s="13" t="s">
        <v>75</v>
      </c>
      <c r="D23" s="13" t="s">
        <v>42</v>
      </c>
      <c r="E23" s="14" t="s">
        <v>64</v>
      </c>
      <c r="F23" s="13"/>
      <c r="G23" s="12">
        <v>60000</v>
      </c>
      <c r="H23" s="12">
        <v>0</v>
      </c>
      <c r="I23" s="12">
        <v>60000</v>
      </c>
    </row>
    <row r="24" spans="1:9" ht="20" customHeight="1" x14ac:dyDescent="0.2">
      <c r="A24" s="13">
        <v>7900</v>
      </c>
      <c r="B24" s="13">
        <v>350</v>
      </c>
      <c r="C24" s="13" t="s">
        <v>74</v>
      </c>
      <c r="D24" s="13" t="s">
        <v>44</v>
      </c>
      <c r="E24" s="14" t="s">
        <v>81</v>
      </c>
      <c r="F24" s="13"/>
      <c r="G24" s="12">
        <v>50863.49</v>
      </c>
      <c r="H24" s="12">
        <v>0</v>
      </c>
      <c r="I24" s="12">
        <v>50863.49</v>
      </c>
    </row>
    <row r="25" spans="1:9" ht="20" customHeight="1" x14ac:dyDescent="0.2">
      <c r="A25" s="13">
        <v>7900</v>
      </c>
      <c r="B25" s="13">
        <v>350</v>
      </c>
      <c r="C25" s="13" t="s">
        <v>75</v>
      </c>
      <c r="D25" s="13" t="s">
        <v>44</v>
      </c>
      <c r="E25" s="14" t="s">
        <v>65</v>
      </c>
      <c r="F25" s="13"/>
      <c r="G25" s="12">
        <v>3000</v>
      </c>
      <c r="H25" s="12">
        <v>0</v>
      </c>
      <c r="I25" s="12">
        <v>3000</v>
      </c>
    </row>
    <row r="26" spans="1:9" ht="20" customHeight="1" x14ac:dyDescent="0.2">
      <c r="A26" s="13">
        <v>7900</v>
      </c>
      <c r="B26" s="13">
        <v>160</v>
      </c>
      <c r="C26" s="13" t="s">
        <v>74</v>
      </c>
      <c r="D26" s="13" t="s">
        <v>66</v>
      </c>
      <c r="E26" s="14" t="s">
        <v>67</v>
      </c>
      <c r="F26" s="13">
        <v>2</v>
      </c>
      <c r="G26" s="12">
        <v>76000</v>
      </c>
      <c r="H26" s="12">
        <v>0</v>
      </c>
      <c r="I26" s="12">
        <v>76000</v>
      </c>
    </row>
    <row r="27" spans="1:9" ht="20" customHeight="1" x14ac:dyDescent="0.2">
      <c r="A27" s="13">
        <v>5100</v>
      </c>
      <c r="B27" s="13">
        <v>150</v>
      </c>
      <c r="C27" s="13" t="s">
        <v>75</v>
      </c>
      <c r="D27" s="13" t="s">
        <v>66</v>
      </c>
      <c r="E27" s="14" t="s">
        <v>68</v>
      </c>
      <c r="F27" s="13"/>
      <c r="G27" s="12">
        <v>12856.14</v>
      </c>
      <c r="H27" s="12">
        <v>0</v>
      </c>
      <c r="I27" s="12">
        <v>12856.14</v>
      </c>
    </row>
    <row r="28" spans="1:9" ht="20" customHeight="1" x14ac:dyDescent="0.2">
      <c r="A28" s="13">
        <v>5500</v>
      </c>
      <c r="B28" s="13">
        <v>150</v>
      </c>
      <c r="C28" s="13" t="s">
        <v>75</v>
      </c>
      <c r="D28" s="13" t="s">
        <v>66</v>
      </c>
      <c r="E28" s="14" t="s">
        <v>68</v>
      </c>
      <c r="F28" s="13"/>
      <c r="G28" s="12">
        <v>1168.74</v>
      </c>
      <c r="H28" s="12">
        <v>0</v>
      </c>
      <c r="I28" s="12">
        <v>1168.74</v>
      </c>
    </row>
    <row r="29" spans="1:9" ht="20" customHeight="1" x14ac:dyDescent="0.2">
      <c r="A29" s="13">
        <v>7300</v>
      </c>
      <c r="B29" s="13">
        <v>160</v>
      </c>
      <c r="C29" s="13" t="s">
        <v>75</v>
      </c>
      <c r="D29" s="13" t="s">
        <v>66</v>
      </c>
      <c r="E29" s="14" t="s">
        <v>68</v>
      </c>
      <c r="F29" s="13"/>
      <c r="G29" s="12">
        <v>3506.22</v>
      </c>
      <c r="H29" s="12">
        <v>0</v>
      </c>
      <c r="I29" s="12">
        <v>3506.22</v>
      </c>
    </row>
    <row r="30" spans="1:9" ht="20" customHeight="1" x14ac:dyDescent="0.2">
      <c r="A30" s="13">
        <v>5100</v>
      </c>
      <c r="B30" s="13">
        <v>750</v>
      </c>
      <c r="C30" s="13" t="s">
        <v>75</v>
      </c>
      <c r="D30" s="13" t="s">
        <v>66</v>
      </c>
      <c r="E30" s="14" t="s">
        <v>68</v>
      </c>
      <c r="F30" s="13"/>
      <c r="G30" s="12">
        <v>1168.74</v>
      </c>
      <c r="H30" s="12">
        <v>0</v>
      </c>
      <c r="I30" s="12">
        <v>1168.74</v>
      </c>
    </row>
    <row r="31" spans="1:9" ht="20" customHeight="1" x14ac:dyDescent="0.2">
      <c r="A31" s="13">
        <v>7500</v>
      </c>
      <c r="B31" s="13">
        <v>160</v>
      </c>
      <c r="C31" s="13" t="s">
        <v>75</v>
      </c>
      <c r="D31" s="13" t="s">
        <v>66</v>
      </c>
      <c r="E31" s="14" t="s">
        <v>68</v>
      </c>
      <c r="F31" s="13"/>
      <c r="G31" s="12">
        <v>1168.74</v>
      </c>
      <c r="H31" s="12">
        <v>0</v>
      </c>
      <c r="I31" s="12">
        <v>1168.74</v>
      </c>
    </row>
    <row r="32" spans="1:9" ht="20" customHeight="1" x14ac:dyDescent="0.2">
      <c r="A32" s="13">
        <v>7900</v>
      </c>
      <c r="B32" s="13">
        <v>160</v>
      </c>
      <c r="C32" s="13" t="s">
        <v>75</v>
      </c>
      <c r="D32" s="13" t="s">
        <v>66</v>
      </c>
      <c r="E32" s="14" t="s">
        <v>68</v>
      </c>
      <c r="F32" s="13"/>
      <c r="G32" s="12">
        <v>4674.96</v>
      </c>
      <c r="H32" s="12">
        <v>0</v>
      </c>
      <c r="I32" s="12">
        <v>4674.96</v>
      </c>
    </row>
    <row r="33" spans="1:9" ht="20" customHeight="1" x14ac:dyDescent="0.2">
      <c r="A33" s="13">
        <v>7300</v>
      </c>
      <c r="B33" s="13">
        <v>110</v>
      </c>
      <c r="C33" s="13" t="s">
        <v>75</v>
      </c>
      <c r="D33" s="13" t="s">
        <v>66</v>
      </c>
      <c r="E33" s="14" t="s">
        <v>68</v>
      </c>
      <c r="F33" s="13"/>
      <c r="G33" s="12">
        <v>4674.96</v>
      </c>
      <c r="H33" s="12">
        <v>0</v>
      </c>
      <c r="I33" s="12">
        <v>4674.96</v>
      </c>
    </row>
    <row r="34" spans="1:9" ht="20" customHeight="1" x14ac:dyDescent="0.2">
      <c r="A34" s="13">
        <v>6120</v>
      </c>
      <c r="B34" s="13">
        <v>130</v>
      </c>
      <c r="C34" s="13" t="s">
        <v>75</v>
      </c>
      <c r="D34" s="13" t="s">
        <v>66</v>
      </c>
      <c r="E34" s="14" t="s">
        <v>68</v>
      </c>
      <c r="F34" s="13"/>
      <c r="G34" s="12">
        <v>2337.4899999999998</v>
      </c>
      <c r="H34" s="12">
        <v>0</v>
      </c>
      <c r="I34" s="12">
        <v>2337.4899999999998</v>
      </c>
    </row>
    <row r="35" spans="1:9" ht="20" customHeight="1" x14ac:dyDescent="0.2">
      <c r="A35" s="13">
        <v>5100</v>
      </c>
      <c r="B35" s="13">
        <v>110</v>
      </c>
      <c r="C35" s="13" t="s">
        <v>76</v>
      </c>
      <c r="D35" s="13" t="s">
        <v>66</v>
      </c>
      <c r="E35" s="14" t="s">
        <v>69</v>
      </c>
      <c r="F35" s="13"/>
      <c r="G35" s="12">
        <v>114970.82</v>
      </c>
      <c r="H35" s="12">
        <v>123836.08</v>
      </c>
      <c r="I35" s="12">
        <v>238806.9</v>
      </c>
    </row>
    <row r="36" spans="1:9" ht="20" customHeight="1" x14ac:dyDescent="0.2">
      <c r="A36" s="15">
        <v>7300</v>
      </c>
      <c r="B36" s="15">
        <v>110</v>
      </c>
      <c r="C36" s="13" t="s">
        <v>74</v>
      </c>
      <c r="D36" s="15" t="s">
        <v>70</v>
      </c>
      <c r="E36" s="16" t="s">
        <v>71</v>
      </c>
      <c r="F36" s="15"/>
      <c r="G36" s="12">
        <v>18931.400000000001</v>
      </c>
      <c r="H36" s="12"/>
      <c r="I36" s="12">
        <v>18931.400000000001</v>
      </c>
    </row>
    <row r="37" spans="1:9" ht="20" customHeight="1" x14ac:dyDescent="0.2">
      <c r="A37" s="15">
        <v>6130</v>
      </c>
      <c r="B37" s="15">
        <v>160</v>
      </c>
      <c r="C37" s="13" t="s">
        <v>74</v>
      </c>
      <c r="D37" s="15" t="s">
        <v>70</v>
      </c>
      <c r="E37" s="16" t="s">
        <v>71</v>
      </c>
      <c r="F37" s="15"/>
      <c r="G37" s="12">
        <v>18683.939999999999</v>
      </c>
      <c r="H37" s="12"/>
      <c r="I37" s="12">
        <v>18683.939999999999</v>
      </c>
    </row>
    <row r="38" spans="1:9" ht="20" customHeight="1" x14ac:dyDescent="0.2">
      <c r="A38" s="15">
        <v>7300</v>
      </c>
      <c r="B38" s="15">
        <v>160</v>
      </c>
      <c r="C38" s="13" t="s">
        <v>74</v>
      </c>
      <c r="D38" s="15" t="s">
        <v>70</v>
      </c>
      <c r="E38" s="16" t="s">
        <v>71</v>
      </c>
      <c r="F38" s="15"/>
      <c r="G38" s="12">
        <v>3229.5</v>
      </c>
      <c r="H38" s="12"/>
      <c r="I38" s="12">
        <v>3229.5</v>
      </c>
    </row>
    <row r="39" spans="1:9" ht="20" customHeight="1" x14ac:dyDescent="0.2">
      <c r="A39" s="15" t="s">
        <v>72</v>
      </c>
      <c r="B39" s="15">
        <v>160</v>
      </c>
      <c r="C39" s="13" t="s">
        <v>74</v>
      </c>
      <c r="D39" s="15" t="s">
        <v>70</v>
      </c>
      <c r="E39" s="16" t="s">
        <v>71</v>
      </c>
      <c r="F39" s="15"/>
      <c r="G39" s="12">
        <v>3260.38</v>
      </c>
      <c r="H39" s="12"/>
      <c r="I39" s="12">
        <v>3260.38</v>
      </c>
    </row>
    <row r="40" spans="1:9" ht="20" customHeight="1" x14ac:dyDescent="0.2">
      <c r="A40" s="15">
        <v>7900</v>
      </c>
      <c r="B40" s="15">
        <v>160</v>
      </c>
      <c r="C40" s="13" t="s">
        <v>74</v>
      </c>
      <c r="D40" s="15" t="s">
        <v>70</v>
      </c>
      <c r="E40" s="16" t="s">
        <v>71</v>
      </c>
      <c r="F40" s="15"/>
      <c r="G40" s="12">
        <v>13521.14</v>
      </c>
      <c r="H40" s="12"/>
      <c r="I40" s="12">
        <v>13521.14</v>
      </c>
    </row>
    <row r="41" spans="1:9" ht="20" customHeight="1" x14ac:dyDescent="0.2">
      <c r="A41" s="15"/>
      <c r="B41" s="15"/>
      <c r="C41" s="15"/>
      <c r="D41" s="15"/>
      <c r="E41" s="16"/>
      <c r="F41" s="15"/>
      <c r="G41" s="12"/>
      <c r="H41" s="12"/>
      <c r="I41" s="12"/>
    </row>
    <row r="42" spans="1:9" ht="20" customHeight="1" x14ac:dyDescent="0.2">
      <c r="A42" s="15"/>
      <c r="B42" s="15"/>
      <c r="C42" s="15"/>
      <c r="D42" s="15"/>
      <c r="E42" s="16"/>
      <c r="F42" s="15"/>
      <c r="G42" s="12"/>
      <c r="H42" s="12"/>
      <c r="I42" s="12"/>
    </row>
    <row r="43" spans="1:9" ht="20" customHeight="1" x14ac:dyDescent="0.2">
      <c r="A43" s="4"/>
      <c r="B43" s="4"/>
      <c r="C43" s="4"/>
      <c r="D43" s="4"/>
      <c r="E43" s="3" t="s">
        <v>73</v>
      </c>
      <c r="F43" s="4"/>
      <c r="G43" s="12">
        <f>'Sheet1 (2)'!G56</f>
        <v>15567909.229999999</v>
      </c>
      <c r="H43" s="12">
        <f>'Sheet1 (2)'!H56</f>
        <v>7801793.1100000003</v>
      </c>
      <c r="I43" s="12">
        <f>'Sheet1 (2)'!I56</f>
        <v>23369702.340000004</v>
      </c>
    </row>
    <row r="44" spans="1:9" x14ac:dyDescent="0.2">
      <c r="A44" s="24" t="s">
        <v>5</v>
      </c>
      <c r="B44" s="24"/>
      <c r="C44" s="24"/>
      <c r="D44" s="24"/>
      <c r="E44" s="24"/>
      <c r="F44" s="27"/>
      <c r="G44" s="5">
        <f>SUM(G10:G43)</f>
        <v>16336272.999999998</v>
      </c>
      <c r="H44" s="5">
        <f>SUM(H10:H43)</f>
        <v>8185975</v>
      </c>
      <c r="I44" s="5">
        <f>SUM(I10:I43)</f>
        <v>24522248.000000004</v>
      </c>
    </row>
    <row r="46" spans="1:9" x14ac:dyDescent="0.2">
      <c r="A46" s="25" t="s">
        <v>16</v>
      </c>
      <c r="B46" s="25"/>
      <c r="C46" s="25"/>
      <c r="H46" s="6"/>
    </row>
    <row r="47" spans="1:9" x14ac:dyDescent="0.2">
      <c r="A47" s="8"/>
      <c r="B47" s="8"/>
      <c r="C47" s="7" t="s">
        <v>7</v>
      </c>
      <c r="D47" s="19" t="s">
        <v>6</v>
      </c>
      <c r="E47" s="19"/>
      <c r="F47" s="8"/>
      <c r="G47" s="8"/>
      <c r="H47" s="6"/>
    </row>
    <row r="49" spans="1:7" x14ac:dyDescent="0.2">
      <c r="A49" s="18" t="s">
        <v>11</v>
      </c>
      <c r="B49" s="18"/>
      <c r="C49" s="18"/>
      <c r="D49" s="18"/>
      <c r="E49" s="18"/>
      <c r="F49" s="18"/>
      <c r="G49" s="18"/>
    </row>
  </sheetData>
  <mergeCells count="9">
    <mergeCell ref="A46:C46"/>
    <mergeCell ref="D47:E47"/>
    <mergeCell ref="A49:G49"/>
    <mergeCell ref="A1:D2"/>
    <mergeCell ref="H1:I3"/>
    <mergeCell ref="A3:D4"/>
    <mergeCell ref="A6:I6"/>
    <mergeCell ref="A7:I7"/>
    <mergeCell ref="A44:F44"/>
  </mergeCells>
  <pageMargins left="0.7" right="0.7" top="0.75" bottom="0.75" header="0.3" footer="0.3"/>
  <pageSetup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www.w3.org/XML/1998/namespace"/>
    <ds:schemaRef ds:uri="http://schemas.microsoft.com/office/2006/metadata/properties"/>
    <ds:schemaRef ds:uri="http://purl.org/dc/terms/"/>
    <ds:schemaRef ds:uri="ef373230-e173-4e6a-8f42-59bce9da1dde"/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Sheet1</vt:lpstr>
      <vt:lpstr>Sheet1 (2)</vt:lpstr>
      <vt:lpstr>Sheet1 (3)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2021-12-13T18:28:35Z</cp:lastPrinted>
  <dcterms:created xsi:type="dcterms:W3CDTF">2021-06-09T18:28:06Z</dcterms:created>
  <dcterms:modified xsi:type="dcterms:W3CDTF">2022-04-11T15:55:03Z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